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五好红旗团支部" sheetId="1" r:id="rId1"/>
    <sheet name="优秀团员" sheetId="2" r:id="rId2"/>
    <sheet name="优秀团员干部" sheetId="3" r:id="rId3"/>
  </sheets>
  <definedNames>
    <definedName name="_xlnm._FilterDatabase" localSheetId="1" hidden="1">'优秀团员'!$A$1:$H$116</definedName>
    <definedName name="_xlnm._FilterDatabase" localSheetId="2" hidden="1">'优秀团员干部'!$A$1:$I$33</definedName>
  </definedNames>
  <calcPr fullCalcOnLoad="1"/>
</workbook>
</file>

<file path=xl/sharedStrings.xml><?xml version="1.0" encoding="utf-8"?>
<sst xmlns="http://schemas.openxmlformats.org/spreadsheetml/2006/main" count="502" uniqueCount="192">
  <si>
    <t>书院名称</t>
  </si>
  <si>
    <t>支部名称</t>
  </si>
  <si>
    <t>挂科人数是否超过支部人数的20%</t>
  </si>
  <si>
    <t>支部成员是否受到记过以上处分</t>
  </si>
  <si>
    <t>2018-2019学年第一学期平均成绩（50%）</t>
  </si>
  <si>
    <t>民主测评成绩（50%）</t>
  </si>
  <si>
    <t>总分</t>
  </si>
  <si>
    <t>仁智书院</t>
  </si>
  <si>
    <t>2016级临床医学33班</t>
  </si>
  <si>
    <t>否</t>
  </si>
  <si>
    <t>2016级临床医学8班</t>
  </si>
  <si>
    <t>2018级临床医学22班</t>
  </si>
  <si>
    <t>2017级临床医学19班</t>
  </si>
  <si>
    <t>2017级临床医学12班</t>
  </si>
  <si>
    <t>2015级临床医学10班</t>
  </si>
  <si>
    <t>2015级临床医学17班</t>
  </si>
  <si>
    <t>2015级临床医学15班</t>
  </si>
  <si>
    <t>2018级医学检验技术150班</t>
  </si>
  <si>
    <t>2016级临床医学21班</t>
  </si>
  <si>
    <t>书院</t>
  </si>
  <si>
    <t>姓名</t>
  </si>
  <si>
    <t>学号</t>
  </si>
  <si>
    <r>
      <t>201</t>
    </r>
    <r>
      <rPr>
        <sz val="12"/>
        <color indexed="8"/>
        <rFont val="宋体"/>
        <family val="0"/>
      </rPr>
      <t>8-2019学年第一学期平均成绩（40%）</t>
    </r>
  </si>
  <si>
    <t>民主评议成绩（50%）</t>
  </si>
  <si>
    <t>辅导员打分（10%）</t>
  </si>
  <si>
    <t>辅导员</t>
  </si>
  <si>
    <t>陈家亮</t>
  </si>
  <si>
    <t>薛一鸣</t>
  </si>
  <si>
    <t>张媛媛</t>
  </si>
  <si>
    <t>周如</t>
  </si>
  <si>
    <t>白小妹</t>
  </si>
  <si>
    <t>金鑫</t>
  </si>
  <si>
    <t>韩道正</t>
  </si>
  <si>
    <t>暴雨晴</t>
  </si>
  <si>
    <t>郭凤仪</t>
  </si>
  <si>
    <t>吴新然</t>
  </si>
  <si>
    <t>魏璐珂</t>
  </si>
  <si>
    <t>徐畅</t>
  </si>
  <si>
    <t>范辰豪</t>
  </si>
  <si>
    <t>杨文婧</t>
  </si>
  <si>
    <t>赵鹏艳</t>
  </si>
  <si>
    <t>崔露露</t>
  </si>
  <si>
    <t>李广昱</t>
  </si>
  <si>
    <t>郑佳佳</t>
  </si>
  <si>
    <t>任宏</t>
  </si>
  <si>
    <t>宋文学</t>
  </si>
  <si>
    <t>张景瑞</t>
  </si>
  <si>
    <t>范志佳</t>
  </si>
  <si>
    <t>王鹏飞</t>
  </si>
  <si>
    <t>韩田田</t>
  </si>
  <si>
    <t>连天星</t>
  </si>
  <si>
    <t>杨恒</t>
  </si>
  <si>
    <t>院真真</t>
  </si>
  <si>
    <t>陈文卿</t>
  </si>
  <si>
    <t>刘渊博</t>
  </si>
  <si>
    <t xml:space="preserve">张雅 </t>
  </si>
  <si>
    <t>殷梦琳</t>
  </si>
  <si>
    <t>王建华</t>
  </si>
  <si>
    <t>袁甲林</t>
  </si>
  <si>
    <t>龚铭鑫</t>
  </si>
  <si>
    <t>张林娜</t>
  </si>
  <si>
    <t>崔阳阳</t>
  </si>
  <si>
    <t>司国威</t>
  </si>
  <si>
    <t>张一凡</t>
  </si>
  <si>
    <t>王志元</t>
  </si>
  <si>
    <t>卞永坤</t>
  </si>
  <si>
    <t>李明炎</t>
  </si>
  <si>
    <t>高如鸽</t>
  </si>
  <si>
    <t>丁璐</t>
  </si>
  <si>
    <t>唐玉玲</t>
  </si>
  <si>
    <t>周曼曼</t>
  </si>
  <si>
    <t>郭金牛</t>
  </si>
  <si>
    <t>孟心怡</t>
  </si>
  <si>
    <t>王俊杰</t>
  </si>
  <si>
    <t>贾娅</t>
  </si>
  <si>
    <t>任慧源</t>
  </si>
  <si>
    <t>蔡梦强</t>
  </si>
  <si>
    <t>刘晓亚</t>
  </si>
  <si>
    <t>申洋</t>
  </si>
  <si>
    <t>程俊</t>
  </si>
  <si>
    <t>高雅</t>
  </si>
  <si>
    <t>付新月</t>
  </si>
  <si>
    <t>张团慧</t>
  </si>
  <si>
    <t>高思琪</t>
  </si>
  <si>
    <t>李祥</t>
  </si>
  <si>
    <t>赵阳</t>
  </si>
  <si>
    <t>马锐</t>
  </si>
  <si>
    <t>王浩</t>
  </si>
  <si>
    <t>张淼</t>
  </si>
  <si>
    <t>梁媛</t>
  </si>
  <si>
    <t>聂瑞</t>
  </si>
  <si>
    <t>王倩哲</t>
  </si>
  <si>
    <t>谢恒</t>
  </si>
  <si>
    <t>桂冉</t>
  </si>
  <si>
    <t>轩小洁</t>
  </si>
  <si>
    <t>王家乐</t>
  </si>
  <si>
    <t>朱逍遥</t>
  </si>
  <si>
    <t>褚明萌</t>
  </si>
  <si>
    <t>李荣</t>
  </si>
  <si>
    <t>于奕</t>
  </si>
  <si>
    <t>袁中原</t>
  </si>
  <si>
    <t>孙志宁</t>
  </si>
  <si>
    <t>暴振晴</t>
  </si>
  <si>
    <t>张子炫</t>
  </si>
  <si>
    <t>张毅</t>
  </si>
  <si>
    <t>郭家宁</t>
  </si>
  <si>
    <t>20185446004</t>
  </si>
  <si>
    <t>郭小雪</t>
  </si>
  <si>
    <t>窦倩</t>
  </si>
  <si>
    <t>王宏阳</t>
  </si>
  <si>
    <t>张靖宇</t>
  </si>
  <si>
    <t>尧玉闯</t>
  </si>
  <si>
    <t>马翠翠</t>
  </si>
  <si>
    <t>周飞飞</t>
  </si>
  <si>
    <t>沈志娜</t>
  </si>
  <si>
    <t>白佳佳</t>
  </si>
  <si>
    <t>李渊博</t>
  </si>
  <si>
    <t>郝利杰</t>
  </si>
  <si>
    <t>张宛玥</t>
  </si>
  <si>
    <t>田琳琳</t>
  </si>
  <si>
    <t>贺赟</t>
  </si>
  <si>
    <t>郭航伯</t>
  </si>
  <si>
    <t>朱洋洋</t>
  </si>
  <si>
    <t>王嘉欣</t>
  </si>
  <si>
    <t>王凯鑫</t>
  </si>
  <si>
    <t>付坤旭</t>
  </si>
  <si>
    <t>王卓琳</t>
  </si>
  <si>
    <t>武萌萌</t>
  </si>
  <si>
    <t>董伟业</t>
  </si>
  <si>
    <t>张宇通</t>
  </si>
  <si>
    <t>王会亮</t>
  </si>
  <si>
    <t>翟锐阳</t>
  </si>
  <si>
    <t>原玲</t>
  </si>
  <si>
    <t>倪玉琪</t>
  </si>
  <si>
    <t>王辉</t>
  </si>
  <si>
    <t>申鸿渊</t>
  </si>
  <si>
    <t>徐炯</t>
  </si>
  <si>
    <t>付亚辉</t>
  </si>
  <si>
    <t>宋海芳</t>
  </si>
  <si>
    <t>贾薇薇</t>
  </si>
  <si>
    <t>周颖路</t>
  </si>
  <si>
    <t>2018团员民主测评写成 颍</t>
  </si>
  <si>
    <t>陈念</t>
  </si>
  <si>
    <t>秦玉杰</t>
  </si>
  <si>
    <t>高沛沛</t>
  </si>
  <si>
    <t>段璐艺</t>
  </si>
  <si>
    <t>彭冬月</t>
  </si>
  <si>
    <t>李红燕</t>
  </si>
  <si>
    <t>李莉</t>
  </si>
  <si>
    <t>杨梦迪</t>
  </si>
  <si>
    <t>潘玙</t>
  </si>
  <si>
    <t>吕双</t>
  </si>
  <si>
    <t>翟婉慧</t>
  </si>
  <si>
    <t>杜恩慧</t>
  </si>
  <si>
    <t>王鹏宇</t>
  </si>
  <si>
    <t>任雪</t>
  </si>
  <si>
    <t>2018-2019学年第一学期平均成绩（15%）</t>
  </si>
  <si>
    <t>2017-2018学年综合测评成绩（15%）</t>
  </si>
  <si>
    <t>辅导员打分（20%）</t>
  </si>
  <si>
    <t>杜霖</t>
  </si>
  <si>
    <t>吴梦路</t>
  </si>
  <si>
    <t>秦岗慧</t>
  </si>
  <si>
    <t>张可</t>
  </si>
  <si>
    <t>肖萌</t>
  </si>
  <si>
    <t>郭琴</t>
  </si>
  <si>
    <t>亢瑞媛</t>
  </si>
  <si>
    <t>梁志如</t>
  </si>
  <si>
    <t>刘思佳</t>
  </si>
  <si>
    <t>李豫琳</t>
  </si>
  <si>
    <t>刘雪珂</t>
  </si>
  <si>
    <t>刘佳佳</t>
  </si>
  <si>
    <t>付嘉俊</t>
  </si>
  <si>
    <t>张迪</t>
  </si>
  <si>
    <t>张书博</t>
  </si>
  <si>
    <t>赵瑞雪</t>
  </si>
  <si>
    <t>娄聪</t>
  </si>
  <si>
    <t>张玉豪</t>
  </si>
  <si>
    <t>李鑫</t>
  </si>
  <si>
    <t>段欣月</t>
  </si>
  <si>
    <t>20175111329</t>
  </si>
  <si>
    <t>王晶晶</t>
  </si>
  <si>
    <t>朱芯宇</t>
  </si>
  <si>
    <t>王克迪</t>
  </si>
  <si>
    <t>羲和书院</t>
  </si>
  <si>
    <t>田彦凤</t>
  </si>
  <si>
    <t>王伟超</t>
  </si>
  <si>
    <t>葛成宝</t>
  </si>
  <si>
    <t>王珂</t>
  </si>
  <si>
    <t>曹宇</t>
  </si>
  <si>
    <t>李雪静</t>
  </si>
  <si>
    <t>孙胤敏</t>
  </si>
  <si>
    <t>陈庆庆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</si>
</sst>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58"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仿宋_GB2312"/>
      <family val="0"/>
    </font>
    <font>
      <b/>
      <sz val="12"/>
      <color indexed="10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  <font>
      <sz val="12"/>
      <name val="Calibri"/>
      <family val="0"/>
    </font>
    <font>
      <sz val="12"/>
      <color rgb="FFFF0000"/>
      <name val="Calibri Light"/>
      <family val="0"/>
    </font>
    <font>
      <sz val="11"/>
      <color theme="1"/>
      <name val="宋体"/>
      <family val="0"/>
    </font>
    <font>
      <sz val="12"/>
      <color theme="1"/>
      <name val="仿宋_GB2312"/>
      <family val="0"/>
    </font>
    <font>
      <b/>
      <sz val="12"/>
      <color rgb="FFFF0000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176" fontId="51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2" fillId="33" borderId="9" xfId="0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top" wrapText="1"/>
    </xf>
    <xf numFmtId="176" fontId="52" fillId="33" borderId="9" xfId="0" applyNumberFormat="1" applyFont="1" applyFill="1" applyBorder="1" applyAlignment="1">
      <alignment horizontal="center" vertical="top" wrapText="1"/>
    </xf>
    <xf numFmtId="0" fontId="51" fillId="33" borderId="9" xfId="0" applyFont="1" applyFill="1" applyBorder="1" applyAlignment="1" applyProtection="1">
      <alignment horizontal="center" vertical="center"/>
      <protection locked="0"/>
    </xf>
    <xf numFmtId="176" fontId="51" fillId="33" borderId="9" xfId="0" applyNumberFormat="1" applyFont="1" applyFill="1" applyBorder="1" applyAlignment="1" applyProtection="1">
      <alignment horizontal="center" vertical="center"/>
      <protection locked="0"/>
    </xf>
    <xf numFmtId="176" fontId="51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top" wrapText="1"/>
    </xf>
    <xf numFmtId="176" fontId="51" fillId="33" borderId="9" xfId="0" applyNumberFormat="1" applyFont="1" applyFill="1" applyBorder="1" applyAlignment="1">
      <alignment horizontal="center" vertical="top" wrapText="1"/>
    </xf>
    <xf numFmtId="177" fontId="51" fillId="33" borderId="9" xfId="0" applyNumberFormat="1" applyFont="1" applyFill="1" applyBorder="1" applyAlignment="1">
      <alignment horizontal="center" vertical="top" wrapText="1"/>
    </xf>
    <xf numFmtId="0" fontId="51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top"/>
    </xf>
    <xf numFmtId="0" fontId="51" fillId="0" borderId="9" xfId="0" applyFont="1" applyFill="1" applyBorder="1" applyAlignment="1" applyProtection="1">
      <alignment horizontal="center" vertical="top"/>
      <protection locked="0"/>
    </xf>
    <xf numFmtId="49" fontId="51" fillId="0" borderId="9" xfId="0" applyNumberFormat="1" applyFont="1" applyFill="1" applyBorder="1" applyAlignment="1">
      <alignment horizontal="center" vertical="top"/>
    </xf>
    <xf numFmtId="0" fontId="51" fillId="0" borderId="9" xfId="0" applyFont="1" applyFill="1" applyBorder="1" applyAlignment="1">
      <alignment horizontal="center" vertical="top" wrapText="1"/>
    </xf>
    <xf numFmtId="176" fontId="51" fillId="0" borderId="9" xfId="0" applyNumberFormat="1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center"/>
    </xf>
    <xf numFmtId="0" fontId="26" fillId="33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34" fillId="33" borderId="0" xfId="0" applyNumberFormat="1" applyFont="1" applyFill="1" applyBorder="1" applyAlignment="1" applyProtection="1">
      <alignment vertical="center"/>
      <protection locked="0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1" fillId="33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2" fillId="33" borderId="9" xfId="0" applyNumberFormat="1" applyFont="1" applyFill="1" applyBorder="1" applyAlignment="1">
      <alignment horizontal="center" vertical="center" wrapText="1"/>
    </xf>
    <xf numFmtId="0" fontId="51" fillId="34" borderId="9" xfId="0" applyFont="1" applyFill="1" applyBorder="1" applyAlignment="1" applyProtection="1">
      <alignment horizontal="center" vertical="center"/>
      <protection locked="0"/>
    </xf>
    <xf numFmtId="0" fontId="51" fillId="34" borderId="9" xfId="0" applyNumberFormat="1" applyFont="1" applyFill="1" applyBorder="1" applyAlignment="1">
      <alignment horizontal="center" vertical="center"/>
    </xf>
    <xf numFmtId="176" fontId="51" fillId="34" borderId="9" xfId="0" applyNumberFormat="1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top"/>
    </xf>
    <xf numFmtId="0" fontId="51" fillId="34" borderId="9" xfId="0" applyNumberFormat="1" applyFont="1" applyFill="1" applyBorder="1" applyAlignment="1">
      <alignment horizontal="center" vertical="top"/>
    </xf>
    <xf numFmtId="0" fontId="51" fillId="34" borderId="9" xfId="0" applyNumberFormat="1" applyFont="1" applyFill="1" applyBorder="1" applyAlignment="1">
      <alignment horizontal="center" vertical="center" wrapText="1"/>
    </xf>
    <xf numFmtId="176" fontId="51" fillId="34" borderId="9" xfId="0" applyNumberFormat="1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/>
    </xf>
    <xf numFmtId="176" fontId="49" fillId="34" borderId="9" xfId="0" applyNumberFormat="1" applyFont="1" applyFill="1" applyBorder="1" applyAlignment="1">
      <alignment horizontal="center" vertical="center"/>
    </xf>
    <xf numFmtId="0" fontId="51" fillId="35" borderId="9" xfId="0" applyFont="1" applyFill="1" applyBorder="1" applyAlignment="1">
      <alignment horizontal="center" vertical="center"/>
    </xf>
    <xf numFmtId="0" fontId="51" fillId="35" borderId="9" xfId="0" applyNumberFormat="1" applyFont="1" applyFill="1" applyBorder="1" applyAlignment="1">
      <alignment horizontal="center" vertical="center"/>
    </xf>
    <xf numFmtId="176" fontId="51" fillId="35" borderId="9" xfId="0" applyNumberFormat="1" applyFont="1" applyFill="1" applyBorder="1" applyAlignment="1">
      <alignment horizontal="center" vertical="center"/>
    </xf>
    <xf numFmtId="0" fontId="56" fillId="35" borderId="9" xfId="0" applyFont="1" applyFill="1" applyBorder="1" applyAlignment="1">
      <alignment horizontal="center" vertical="center" wrapText="1"/>
    </xf>
    <xf numFmtId="176" fontId="56" fillId="35" borderId="9" xfId="0" applyNumberFormat="1" applyFont="1" applyFill="1" applyBorder="1" applyAlignment="1">
      <alignment horizontal="center" vertical="center" wrapText="1"/>
    </xf>
    <xf numFmtId="0" fontId="51" fillId="22" borderId="9" xfId="0" applyFont="1" applyFill="1" applyBorder="1" applyAlignment="1">
      <alignment horizontal="center" vertical="center"/>
    </xf>
    <xf numFmtId="0" fontId="51" fillId="22" borderId="9" xfId="0" applyNumberFormat="1" applyFont="1" applyFill="1" applyBorder="1" applyAlignment="1">
      <alignment horizontal="center" vertical="center"/>
    </xf>
    <xf numFmtId="176" fontId="51" fillId="22" borderId="9" xfId="0" applyNumberFormat="1" applyFont="1" applyFill="1" applyBorder="1" applyAlignment="1">
      <alignment horizontal="center" vertical="center"/>
    </xf>
    <xf numFmtId="0" fontId="51" fillId="22" borderId="9" xfId="0" applyFont="1" applyFill="1" applyBorder="1" applyAlignment="1">
      <alignment horizontal="center" vertical="center" wrapText="1"/>
    </xf>
    <xf numFmtId="0" fontId="51" fillId="22" borderId="9" xfId="0" applyNumberFormat="1" applyFont="1" applyFill="1" applyBorder="1" applyAlignment="1">
      <alignment horizontal="center" vertical="center" wrapText="1"/>
    </xf>
    <xf numFmtId="0" fontId="51" fillId="26" borderId="9" xfId="0" applyFont="1" applyFill="1" applyBorder="1" applyAlignment="1">
      <alignment horizontal="center" vertical="center" wrapText="1"/>
    </xf>
    <xf numFmtId="0" fontId="51" fillId="26" borderId="9" xfId="0" applyNumberFormat="1" applyFont="1" applyFill="1" applyBorder="1" applyAlignment="1">
      <alignment horizontal="center" vertical="center" wrapText="1"/>
    </xf>
    <xf numFmtId="176" fontId="51" fillId="26" borderId="9" xfId="0" applyNumberFormat="1" applyFont="1" applyFill="1" applyBorder="1" applyAlignment="1">
      <alignment horizontal="center" vertical="center" wrapText="1"/>
    </xf>
    <xf numFmtId="0" fontId="51" fillId="26" borderId="9" xfId="0" applyFont="1" applyFill="1" applyBorder="1" applyAlignment="1">
      <alignment horizontal="center" vertical="center"/>
    </xf>
    <xf numFmtId="0" fontId="51" fillId="26" borderId="9" xfId="0" applyFont="1" applyFill="1" applyBorder="1" applyAlignment="1">
      <alignment horizontal="center" vertical="top" wrapText="1"/>
    </xf>
    <xf numFmtId="0" fontId="51" fillId="26" borderId="9" xfId="0" applyNumberFormat="1" applyFont="1" applyFill="1" applyBorder="1" applyAlignment="1">
      <alignment horizontal="center" vertical="center"/>
    </xf>
    <xf numFmtId="176" fontId="51" fillId="26" borderId="9" xfId="0" applyNumberFormat="1" applyFont="1" applyFill="1" applyBorder="1" applyAlignment="1">
      <alignment horizontal="center" vertical="center"/>
    </xf>
    <xf numFmtId="0" fontId="51" fillId="10" borderId="9" xfId="0" applyFont="1" applyFill="1" applyBorder="1" applyAlignment="1">
      <alignment horizontal="center" vertical="center" wrapText="1"/>
    </xf>
    <xf numFmtId="0" fontId="51" fillId="10" borderId="9" xfId="0" applyNumberFormat="1" applyFont="1" applyFill="1" applyBorder="1" applyAlignment="1">
      <alignment horizontal="center" vertical="center" wrapText="1"/>
    </xf>
    <xf numFmtId="176" fontId="51" fillId="10" borderId="9" xfId="0" applyNumberFormat="1" applyFont="1" applyFill="1" applyBorder="1" applyAlignment="1">
      <alignment horizontal="center" vertical="center" wrapText="1"/>
    </xf>
    <xf numFmtId="0" fontId="51" fillId="10" borderId="9" xfId="0" applyFont="1" applyFill="1" applyBorder="1" applyAlignment="1">
      <alignment horizontal="center" vertical="center"/>
    </xf>
    <xf numFmtId="0" fontId="51" fillId="10" borderId="9" xfId="0" applyNumberFormat="1" applyFont="1" applyFill="1" applyBorder="1" applyAlignment="1">
      <alignment horizontal="center" vertical="center"/>
    </xf>
    <xf numFmtId="0" fontId="51" fillId="8" borderId="9" xfId="0" applyFont="1" applyFill="1" applyBorder="1" applyAlignment="1">
      <alignment horizontal="center" vertical="center" wrapText="1"/>
    </xf>
    <xf numFmtId="0" fontId="49" fillId="8" borderId="0" xfId="0" applyNumberFormat="1" applyFont="1" applyFill="1" applyAlignment="1">
      <alignment horizontal="center" vertical="center" wrapText="1"/>
    </xf>
    <xf numFmtId="0" fontId="49" fillId="8" borderId="10" xfId="0" applyNumberFormat="1" applyFont="1" applyFill="1" applyBorder="1" applyAlignment="1">
      <alignment horizontal="center" vertical="center" wrapText="1"/>
    </xf>
    <xf numFmtId="0" fontId="49" fillId="8" borderId="11" xfId="0" applyNumberFormat="1" applyFont="1" applyFill="1" applyBorder="1" applyAlignment="1">
      <alignment horizontal="center" vertical="center" wrapText="1"/>
    </xf>
    <xf numFmtId="0" fontId="49" fillId="8" borderId="9" xfId="0" applyNumberFormat="1" applyFont="1" applyFill="1" applyBorder="1" applyAlignment="1">
      <alignment horizontal="center" vertical="center" wrapText="1"/>
    </xf>
    <xf numFmtId="0" fontId="49" fillId="8" borderId="12" xfId="0" applyNumberFormat="1" applyFont="1" applyFill="1" applyBorder="1" applyAlignment="1">
      <alignment horizontal="center" vertical="center" wrapText="1"/>
    </xf>
    <xf numFmtId="0" fontId="51" fillId="8" borderId="9" xfId="0" applyFont="1" applyFill="1" applyBorder="1" applyAlignment="1">
      <alignment horizontal="center" vertical="center"/>
    </xf>
    <xf numFmtId="0" fontId="51" fillId="8" borderId="9" xfId="0" applyNumberFormat="1" applyFont="1" applyFill="1" applyBorder="1" applyAlignment="1">
      <alignment horizontal="center" vertical="center" wrapText="1"/>
    </xf>
    <xf numFmtId="176" fontId="51" fillId="8" borderId="9" xfId="0" applyNumberFormat="1" applyFont="1" applyFill="1" applyBorder="1" applyAlignment="1">
      <alignment horizontal="center" vertical="center" wrapText="1"/>
    </xf>
    <xf numFmtId="0" fontId="51" fillId="8" borderId="9" xfId="0" applyNumberFormat="1" applyFont="1" applyFill="1" applyBorder="1" applyAlignment="1">
      <alignment horizontal="center" vertical="center"/>
    </xf>
    <xf numFmtId="176" fontId="51" fillId="8" borderId="9" xfId="0" applyNumberFormat="1" applyFont="1" applyFill="1" applyBorder="1" applyAlignment="1">
      <alignment horizontal="center" vertical="center"/>
    </xf>
    <xf numFmtId="0" fontId="51" fillId="8" borderId="9" xfId="0" applyNumberFormat="1" applyFont="1" applyFill="1" applyBorder="1" applyAlignment="1" applyProtection="1">
      <alignment horizontal="center" vertical="center"/>
      <protection/>
    </xf>
    <xf numFmtId="176" fontId="51" fillId="8" borderId="9" xfId="0" applyNumberFormat="1" applyFont="1" applyFill="1" applyBorder="1" applyAlignment="1" applyProtection="1">
      <alignment horizontal="center" vertical="center"/>
      <protection/>
    </xf>
    <xf numFmtId="176" fontId="51" fillId="10" borderId="9" xfId="0" applyNumberFormat="1" applyFont="1" applyFill="1" applyBorder="1" applyAlignment="1">
      <alignment horizontal="center" vertical="center"/>
    </xf>
    <xf numFmtId="0" fontId="51" fillId="35" borderId="9" xfId="0" applyFont="1" applyFill="1" applyBorder="1" applyAlignment="1">
      <alignment horizontal="center" vertical="center" wrapText="1"/>
    </xf>
    <xf numFmtId="0" fontId="51" fillId="35" borderId="9" xfId="0" applyNumberFormat="1" applyFont="1" applyFill="1" applyBorder="1" applyAlignment="1">
      <alignment horizontal="center" vertical="center" wrapText="1"/>
    </xf>
    <xf numFmtId="176" fontId="51" fillId="35" borderId="9" xfId="0" applyNumberFormat="1" applyFont="1" applyFill="1" applyBorder="1" applyAlignment="1">
      <alignment horizontal="center" vertical="center" wrapText="1"/>
    </xf>
    <xf numFmtId="0" fontId="49" fillId="8" borderId="9" xfId="0" applyFont="1" applyFill="1" applyBorder="1" applyAlignment="1">
      <alignment horizontal="center" vertical="center"/>
    </xf>
    <xf numFmtId="0" fontId="49" fillId="8" borderId="9" xfId="0" applyNumberFormat="1" applyFont="1" applyFill="1" applyBorder="1" applyAlignment="1">
      <alignment horizontal="center" vertical="center"/>
    </xf>
    <xf numFmtId="176" fontId="49" fillId="8" borderId="9" xfId="0" applyNumberFormat="1" applyFont="1" applyFill="1" applyBorder="1" applyAlignment="1">
      <alignment horizontal="center" vertical="center"/>
    </xf>
    <xf numFmtId="0" fontId="49" fillId="10" borderId="9" xfId="0" applyFont="1" applyFill="1" applyBorder="1" applyAlignment="1">
      <alignment horizontal="center" vertical="center"/>
    </xf>
    <xf numFmtId="0" fontId="49" fillId="10" borderId="9" xfId="0" applyNumberFormat="1" applyFont="1" applyFill="1" applyBorder="1" applyAlignment="1">
      <alignment horizontal="center" vertical="center"/>
    </xf>
    <xf numFmtId="176" fontId="49" fillId="10" borderId="9" xfId="0" applyNumberFormat="1" applyFont="1" applyFill="1" applyBorder="1" applyAlignment="1">
      <alignment horizontal="center" vertical="center"/>
    </xf>
    <xf numFmtId="0" fontId="26" fillId="9" borderId="9" xfId="0" applyFont="1" applyFill="1" applyBorder="1" applyAlignment="1">
      <alignment horizontal="center" vertical="center"/>
    </xf>
    <xf numFmtId="0" fontId="26" fillId="9" borderId="9" xfId="0" applyNumberFormat="1" applyFont="1" applyFill="1" applyBorder="1" applyAlignment="1">
      <alignment horizontal="center" vertical="center"/>
    </xf>
    <xf numFmtId="0" fontId="55" fillId="9" borderId="9" xfId="0" applyNumberFormat="1" applyFont="1" applyFill="1" applyBorder="1" applyAlignment="1">
      <alignment horizontal="center" vertical="center"/>
    </xf>
    <xf numFmtId="0" fontId="56" fillId="9" borderId="9" xfId="0" applyNumberFormat="1" applyFont="1" applyFill="1" applyBorder="1" applyAlignment="1" applyProtection="1">
      <alignment horizontal="center" vertical="center"/>
      <protection/>
    </xf>
    <xf numFmtId="176" fontId="26" fillId="9" borderId="9" xfId="0" applyNumberFormat="1" applyFont="1" applyFill="1" applyBorder="1" applyAlignment="1">
      <alignment horizontal="center" vertical="center"/>
    </xf>
    <xf numFmtId="0" fontId="55" fillId="9" borderId="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178" fontId="51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12.75390625" style="0" customWidth="1"/>
    <col min="2" max="2" width="25.75390625" style="0" customWidth="1"/>
    <col min="3" max="3" width="12.125" style="0" customWidth="1"/>
    <col min="4" max="4" width="12.75390625" style="0" customWidth="1"/>
    <col min="5" max="5" width="13.75390625" style="0" customWidth="1"/>
    <col min="6" max="6" width="11.375" style="0" customWidth="1"/>
    <col min="7" max="7" width="11.125" style="123" customWidth="1"/>
  </cols>
  <sheetData>
    <row r="1" spans="1:7" ht="48" customHeight="1">
      <c r="A1" s="124" t="s">
        <v>0</v>
      </c>
      <c r="B1" s="124" t="s">
        <v>1</v>
      </c>
      <c r="C1" s="124" t="s">
        <v>2</v>
      </c>
      <c r="D1" s="124" t="s">
        <v>3</v>
      </c>
      <c r="E1" s="124" t="s">
        <v>4</v>
      </c>
      <c r="F1" s="124" t="s">
        <v>5</v>
      </c>
      <c r="G1" s="125" t="s">
        <v>6</v>
      </c>
    </row>
    <row r="2" spans="1:7" ht="24.75" customHeight="1">
      <c r="A2" s="19" t="s">
        <v>7</v>
      </c>
      <c r="B2" s="19" t="s">
        <v>8</v>
      </c>
      <c r="C2" s="19" t="s">
        <v>9</v>
      </c>
      <c r="D2" s="19" t="s">
        <v>9</v>
      </c>
      <c r="E2" s="19">
        <v>37.84</v>
      </c>
      <c r="F2" s="19">
        <v>49.56</v>
      </c>
      <c r="G2" s="18">
        <f>E2+F2</f>
        <v>87.4</v>
      </c>
    </row>
    <row r="3" spans="1:7" ht="24.75" customHeight="1">
      <c r="A3" s="20" t="s">
        <v>7</v>
      </c>
      <c r="B3" s="20" t="s">
        <v>10</v>
      </c>
      <c r="C3" s="20" t="s">
        <v>9</v>
      </c>
      <c r="D3" s="20" t="s">
        <v>9</v>
      </c>
      <c r="E3" s="20">
        <v>38.87</v>
      </c>
      <c r="F3" s="20">
        <v>48.5</v>
      </c>
      <c r="G3" s="21">
        <v>87.37</v>
      </c>
    </row>
    <row r="4" spans="1:7" ht="24.75" customHeight="1">
      <c r="A4" s="24" t="s">
        <v>7</v>
      </c>
      <c r="B4" s="24" t="s">
        <v>11</v>
      </c>
      <c r="C4" s="24" t="s">
        <v>9</v>
      </c>
      <c r="D4" s="24" t="s">
        <v>9</v>
      </c>
      <c r="E4" s="24">
        <v>37.15</v>
      </c>
      <c r="F4" s="24">
        <v>50</v>
      </c>
      <c r="G4" s="126">
        <v>87.15</v>
      </c>
    </row>
    <row r="5" spans="1:7" ht="24.75" customHeight="1">
      <c r="A5" s="24" t="s">
        <v>7</v>
      </c>
      <c r="B5" s="24" t="s">
        <v>12</v>
      </c>
      <c r="C5" s="24" t="s">
        <v>9</v>
      </c>
      <c r="D5" s="24" t="s">
        <v>9</v>
      </c>
      <c r="E5" s="24">
        <v>36.04</v>
      </c>
      <c r="F5" s="127">
        <v>50</v>
      </c>
      <c r="G5" s="126">
        <f>SUM(E5:F5)</f>
        <v>86.03999999999999</v>
      </c>
    </row>
    <row r="6" spans="1:7" ht="24.75" customHeight="1">
      <c r="A6" s="24" t="s">
        <v>7</v>
      </c>
      <c r="B6" s="24" t="s">
        <v>13</v>
      </c>
      <c r="C6" s="24" t="s">
        <v>9</v>
      </c>
      <c r="D6" s="24" t="s">
        <v>9</v>
      </c>
      <c r="E6" s="19">
        <v>35.78</v>
      </c>
      <c r="F6" s="19">
        <v>50</v>
      </c>
      <c r="G6" s="18">
        <v>85.78</v>
      </c>
    </row>
    <row r="7" spans="1:7" ht="24.75" customHeight="1">
      <c r="A7" s="19" t="s">
        <v>7</v>
      </c>
      <c r="B7" s="19" t="s">
        <v>14</v>
      </c>
      <c r="C7" s="19" t="s">
        <v>9</v>
      </c>
      <c r="D7" s="19" t="s">
        <v>9</v>
      </c>
      <c r="E7" s="19">
        <v>36.5</v>
      </c>
      <c r="F7" s="19">
        <v>48.6</v>
      </c>
      <c r="G7" s="18">
        <v>85.1</v>
      </c>
    </row>
    <row r="8" spans="1:7" ht="24.75" customHeight="1">
      <c r="A8" s="19" t="s">
        <v>7</v>
      </c>
      <c r="B8" s="19" t="s">
        <v>15</v>
      </c>
      <c r="C8" s="19" t="s">
        <v>9</v>
      </c>
      <c r="D8" s="19" t="s">
        <v>9</v>
      </c>
      <c r="E8" s="19">
        <v>35.87</v>
      </c>
      <c r="F8" s="19">
        <v>49</v>
      </c>
      <c r="G8" s="18">
        <v>84.87</v>
      </c>
    </row>
    <row r="9" spans="1:7" ht="24.75" customHeight="1">
      <c r="A9" s="24" t="s">
        <v>7</v>
      </c>
      <c r="B9" s="24" t="s">
        <v>16</v>
      </c>
      <c r="C9" s="24" t="s">
        <v>9</v>
      </c>
      <c r="D9" s="24" t="s">
        <v>9</v>
      </c>
      <c r="E9" s="24">
        <v>34.77</v>
      </c>
      <c r="F9" s="24">
        <v>49.5</v>
      </c>
      <c r="G9" s="126">
        <v>84.27</v>
      </c>
    </row>
    <row r="10" spans="1:7" ht="24.75" customHeight="1">
      <c r="A10" s="24" t="s">
        <v>7</v>
      </c>
      <c r="B10" s="24" t="s">
        <v>17</v>
      </c>
      <c r="C10" s="24" t="s">
        <v>9</v>
      </c>
      <c r="D10" s="24" t="s">
        <v>9</v>
      </c>
      <c r="E10" s="24">
        <v>37.64</v>
      </c>
      <c r="F10" s="24">
        <v>46.5</v>
      </c>
      <c r="G10" s="126">
        <f>E10+F10</f>
        <v>84.14</v>
      </c>
    </row>
    <row r="11" spans="1:7" ht="24.75" customHeight="1">
      <c r="A11" s="24" t="s">
        <v>7</v>
      </c>
      <c r="B11" s="19" t="s">
        <v>18</v>
      </c>
      <c r="C11" s="24" t="s">
        <v>9</v>
      </c>
      <c r="D11" s="24" t="s">
        <v>9</v>
      </c>
      <c r="E11" s="19">
        <v>36.75</v>
      </c>
      <c r="F11" s="19">
        <v>47.28</v>
      </c>
      <c r="G11" s="126">
        <f>SUM(E11,F11)</f>
        <v>84.03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16"/>
  <sheetViews>
    <sheetView zoomScaleSheetLayoutView="100" workbookViewId="0" topLeftCell="A1">
      <selection activeCell="A1" sqref="A1:A2"/>
    </sheetView>
  </sheetViews>
  <sheetFormatPr defaultColWidth="9.00390625" defaultRowHeight="14.25"/>
  <cols>
    <col min="1" max="1" width="12.75390625" style="9" customWidth="1"/>
    <col min="2" max="2" width="9.00390625" style="9" customWidth="1"/>
    <col min="3" max="3" width="14.125" style="9" bestFit="1" customWidth="1"/>
    <col min="4" max="4" width="14.00390625" style="56" customWidth="1"/>
    <col min="5" max="5" width="13.125" style="56" customWidth="1"/>
    <col min="6" max="6" width="14.875" style="56" customWidth="1"/>
    <col min="7" max="7" width="12.25390625" style="10" customWidth="1"/>
    <col min="8" max="8" width="11.75390625" style="9" customWidth="1"/>
    <col min="9" max="9" width="28.50390625" style="57" customWidth="1"/>
    <col min="10" max="16384" width="9.00390625" style="57" customWidth="1"/>
  </cols>
  <sheetData>
    <row r="1" spans="1:8" ht="57" customHeight="1">
      <c r="A1" s="12" t="s">
        <v>19</v>
      </c>
      <c r="B1" s="12" t="s">
        <v>20</v>
      </c>
      <c r="C1" s="12" t="s">
        <v>21</v>
      </c>
      <c r="D1" s="58" t="s">
        <v>22</v>
      </c>
      <c r="E1" s="58" t="s">
        <v>23</v>
      </c>
      <c r="F1" s="58" t="s">
        <v>24</v>
      </c>
      <c r="G1" s="13" t="s">
        <v>6</v>
      </c>
      <c r="H1" s="38" t="s">
        <v>25</v>
      </c>
    </row>
    <row r="2" spans="1:8" ht="14.25">
      <c r="A2" s="12"/>
      <c r="B2" s="12"/>
      <c r="C2" s="12"/>
      <c r="D2" s="58"/>
      <c r="E2" s="58"/>
      <c r="F2" s="58"/>
      <c r="G2" s="13"/>
      <c r="H2" s="38"/>
    </row>
    <row r="3" spans="1:8" ht="16.5" customHeight="1">
      <c r="A3" s="59" t="s">
        <v>7</v>
      </c>
      <c r="B3" s="59" t="s">
        <v>26</v>
      </c>
      <c r="C3" s="59">
        <v>20165195032</v>
      </c>
      <c r="D3" s="60">
        <v>28.4</v>
      </c>
      <c r="E3" s="60">
        <v>50</v>
      </c>
      <c r="F3" s="60">
        <v>10</v>
      </c>
      <c r="G3" s="61">
        <f aca="true" t="shared" si="0" ref="G3:G18">SUM(D3:F3)</f>
        <v>88.4</v>
      </c>
      <c r="H3" s="62" t="s">
        <v>27</v>
      </c>
    </row>
    <row r="4" spans="1:8" ht="16.5" customHeight="1">
      <c r="A4" s="59" t="s">
        <v>7</v>
      </c>
      <c r="B4" s="59" t="s">
        <v>28</v>
      </c>
      <c r="C4" s="59">
        <v>20165195021</v>
      </c>
      <c r="D4" s="60">
        <v>32.11</v>
      </c>
      <c r="E4" s="60">
        <v>50</v>
      </c>
      <c r="F4" s="60">
        <v>7</v>
      </c>
      <c r="G4" s="61">
        <f t="shared" si="0"/>
        <v>89.11</v>
      </c>
      <c r="H4" s="62" t="s">
        <v>27</v>
      </c>
    </row>
    <row r="5" spans="1:8" ht="16.5" customHeight="1">
      <c r="A5" s="59" t="s">
        <v>7</v>
      </c>
      <c r="B5" s="59" t="s">
        <v>29</v>
      </c>
      <c r="C5" s="59">
        <v>20165195018</v>
      </c>
      <c r="D5" s="60">
        <v>31.71</v>
      </c>
      <c r="E5" s="60">
        <v>50</v>
      </c>
      <c r="F5" s="60">
        <v>7</v>
      </c>
      <c r="G5" s="61">
        <f t="shared" si="0"/>
        <v>88.71000000000001</v>
      </c>
      <c r="H5" s="62" t="s">
        <v>27</v>
      </c>
    </row>
    <row r="6" spans="1:8" ht="16.5" customHeight="1">
      <c r="A6" s="59" t="s">
        <v>7</v>
      </c>
      <c r="B6" s="59" t="s">
        <v>30</v>
      </c>
      <c r="C6" s="59">
        <v>20165195023</v>
      </c>
      <c r="D6" s="60">
        <v>30.34</v>
      </c>
      <c r="E6" s="60">
        <v>50</v>
      </c>
      <c r="F6" s="60">
        <v>7</v>
      </c>
      <c r="G6" s="61">
        <f t="shared" si="0"/>
        <v>87.34</v>
      </c>
      <c r="H6" s="62" t="s">
        <v>27</v>
      </c>
    </row>
    <row r="7" spans="1:8" ht="16.5" customHeight="1">
      <c r="A7" s="62" t="s">
        <v>7</v>
      </c>
      <c r="B7" s="62" t="s">
        <v>31</v>
      </c>
      <c r="C7" s="62">
        <v>20173342520</v>
      </c>
      <c r="D7" s="60">
        <v>27.2</v>
      </c>
      <c r="E7" s="60">
        <v>50</v>
      </c>
      <c r="F7" s="60">
        <v>10</v>
      </c>
      <c r="G7" s="61">
        <f t="shared" si="0"/>
        <v>87.2</v>
      </c>
      <c r="H7" s="62" t="s">
        <v>27</v>
      </c>
    </row>
    <row r="8" spans="1:8" ht="16.5" customHeight="1">
      <c r="A8" s="62" t="s">
        <v>7</v>
      </c>
      <c r="B8" s="62" t="s">
        <v>32</v>
      </c>
      <c r="C8" s="62">
        <v>20173342403</v>
      </c>
      <c r="D8" s="60">
        <v>27.71</v>
      </c>
      <c r="E8" s="60">
        <v>50</v>
      </c>
      <c r="F8" s="60">
        <v>10</v>
      </c>
      <c r="G8" s="61">
        <f t="shared" si="0"/>
        <v>87.71000000000001</v>
      </c>
      <c r="H8" s="62" t="s">
        <v>27</v>
      </c>
    </row>
    <row r="9" spans="1:8" ht="16.5" customHeight="1">
      <c r="A9" s="62" t="s">
        <v>7</v>
      </c>
      <c r="B9" s="62" t="s">
        <v>33</v>
      </c>
      <c r="C9" s="62">
        <v>20173342333</v>
      </c>
      <c r="D9" s="60">
        <v>26.91</v>
      </c>
      <c r="E9" s="60">
        <v>50</v>
      </c>
      <c r="F9" s="60">
        <v>10</v>
      </c>
      <c r="G9" s="61">
        <f t="shared" si="0"/>
        <v>86.91</v>
      </c>
      <c r="H9" s="62" t="s">
        <v>27</v>
      </c>
    </row>
    <row r="10" spans="1:8" ht="16.5" customHeight="1">
      <c r="A10" s="62" t="s">
        <v>7</v>
      </c>
      <c r="B10" s="62" t="s">
        <v>34</v>
      </c>
      <c r="C10" s="62">
        <v>20175196815</v>
      </c>
      <c r="D10" s="60">
        <v>31.24</v>
      </c>
      <c r="E10" s="60">
        <v>50</v>
      </c>
      <c r="F10" s="60">
        <v>10</v>
      </c>
      <c r="G10" s="61">
        <f t="shared" si="0"/>
        <v>91.24</v>
      </c>
      <c r="H10" s="62" t="s">
        <v>27</v>
      </c>
    </row>
    <row r="11" spans="1:8" ht="16.5" customHeight="1">
      <c r="A11" s="62" t="s">
        <v>7</v>
      </c>
      <c r="B11" s="62" t="s">
        <v>35</v>
      </c>
      <c r="C11" s="62">
        <v>20175196740</v>
      </c>
      <c r="D11" s="60">
        <v>32.36</v>
      </c>
      <c r="E11" s="60">
        <v>50</v>
      </c>
      <c r="F11" s="60">
        <v>7.5</v>
      </c>
      <c r="G11" s="61">
        <v>89.86</v>
      </c>
      <c r="H11" s="62" t="s">
        <v>27</v>
      </c>
    </row>
    <row r="12" spans="1:8" s="48" customFormat="1" ht="16.5" customHeight="1">
      <c r="A12" s="63" t="s">
        <v>7</v>
      </c>
      <c r="B12" s="64" t="s">
        <v>36</v>
      </c>
      <c r="C12" s="64">
        <v>20183342311</v>
      </c>
      <c r="D12" s="65">
        <v>28.72</v>
      </c>
      <c r="E12" s="66">
        <v>50</v>
      </c>
      <c r="F12" s="66">
        <v>10</v>
      </c>
      <c r="G12" s="67">
        <f aca="true" t="shared" si="1" ref="G12:G18">SUM(D12:F12)</f>
        <v>88.72</v>
      </c>
      <c r="H12" s="62" t="s">
        <v>27</v>
      </c>
    </row>
    <row r="13" spans="1:8" s="48" customFormat="1" ht="16.5" customHeight="1">
      <c r="A13" s="63" t="s">
        <v>7</v>
      </c>
      <c r="B13" s="64" t="s">
        <v>37</v>
      </c>
      <c r="C13" s="64">
        <v>20183342402</v>
      </c>
      <c r="D13" s="65">
        <v>29.3</v>
      </c>
      <c r="E13" s="66">
        <v>50</v>
      </c>
      <c r="F13" s="66">
        <v>10</v>
      </c>
      <c r="G13" s="67">
        <f t="shared" si="1"/>
        <v>89.3</v>
      </c>
      <c r="H13" s="62" t="s">
        <v>27</v>
      </c>
    </row>
    <row r="14" spans="1:8" s="48" customFormat="1" ht="16.5" customHeight="1">
      <c r="A14" s="63" t="s">
        <v>7</v>
      </c>
      <c r="B14" s="62" t="s">
        <v>38</v>
      </c>
      <c r="C14" s="62">
        <v>20185198724</v>
      </c>
      <c r="D14" s="60">
        <v>32.2</v>
      </c>
      <c r="E14" s="66">
        <v>50</v>
      </c>
      <c r="F14" s="66">
        <v>10</v>
      </c>
      <c r="G14" s="67">
        <f t="shared" si="1"/>
        <v>92.2</v>
      </c>
      <c r="H14" s="62" t="s">
        <v>27</v>
      </c>
    </row>
    <row r="15" spans="1:8" s="6" customFormat="1" ht="16.5" customHeight="1">
      <c r="A15" s="68" t="s">
        <v>7</v>
      </c>
      <c r="B15" s="68" t="s">
        <v>39</v>
      </c>
      <c r="C15" s="68">
        <v>20175196818</v>
      </c>
      <c r="D15" s="68">
        <v>30.96</v>
      </c>
      <c r="E15" s="68">
        <v>50</v>
      </c>
      <c r="F15" s="68">
        <v>7.5</v>
      </c>
      <c r="G15" s="69">
        <f t="shared" si="1"/>
        <v>88.46000000000001</v>
      </c>
      <c r="H15" s="62" t="s">
        <v>27</v>
      </c>
    </row>
    <row r="16" spans="1:8" s="6" customFormat="1" ht="16.5" customHeight="1">
      <c r="A16" s="68" t="s">
        <v>7</v>
      </c>
      <c r="B16" s="68" t="s">
        <v>40</v>
      </c>
      <c r="C16" s="68">
        <v>20175196836</v>
      </c>
      <c r="D16" s="68">
        <v>33.08</v>
      </c>
      <c r="E16" s="68">
        <v>50</v>
      </c>
      <c r="F16" s="68">
        <v>7.5</v>
      </c>
      <c r="G16" s="69">
        <f t="shared" si="1"/>
        <v>90.58</v>
      </c>
      <c r="H16" s="62" t="s">
        <v>27</v>
      </c>
    </row>
    <row r="17" spans="1:8" s="49" customFormat="1" ht="16.5" customHeight="1">
      <c r="A17" s="68" t="s">
        <v>7</v>
      </c>
      <c r="B17" s="68" t="s">
        <v>41</v>
      </c>
      <c r="C17" s="68">
        <v>20175196832</v>
      </c>
      <c r="D17" s="68">
        <v>31.12</v>
      </c>
      <c r="E17" s="68">
        <v>50</v>
      </c>
      <c r="F17" s="68">
        <v>7.5</v>
      </c>
      <c r="G17" s="69">
        <f t="shared" si="1"/>
        <v>88.62</v>
      </c>
      <c r="H17" s="62" t="s">
        <v>27</v>
      </c>
    </row>
    <row r="18" spans="1:8" s="48" customFormat="1" ht="16.5" customHeight="1">
      <c r="A18" s="63" t="s">
        <v>7</v>
      </c>
      <c r="B18" s="63" t="s">
        <v>42</v>
      </c>
      <c r="C18" s="62">
        <v>20185198932</v>
      </c>
      <c r="D18" s="60">
        <v>31.6</v>
      </c>
      <c r="E18" s="66">
        <v>50</v>
      </c>
      <c r="F18" s="66">
        <v>10</v>
      </c>
      <c r="G18" s="67">
        <f t="shared" si="1"/>
        <v>91.6</v>
      </c>
      <c r="H18" s="62" t="s">
        <v>27</v>
      </c>
    </row>
    <row r="19" spans="1:8" s="50" customFormat="1" ht="16.5" customHeight="1">
      <c r="A19" s="70" t="s">
        <v>7</v>
      </c>
      <c r="B19" s="70" t="s">
        <v>43</v>
      </c>
      <c r="C19" s="70">
        <v>20155111118</v>
      </c>
      <c r="D19" s="71">
        <v>33.1</v>
      </c>
      <c r="E19" s="71">
        <v>46</v>
      </c>
      <c r="F19" s="71">
        <v>8</v>
      </c>
      <c r="G19" s="72">
        <f aca="true" t="shared" si="2" ref="G19:G21">D19+E19+F19</f>
        <v>87.1</v>
      </c>
      <c r="H19" s="70" t="s">
        <v>44</v>
      </c>
    </row>
    <row r="20" spans="1:8" s="50" customFormat="1" ht="16.5" customHeight="1">
      <c r="A20" s="70" t="s">
        <v>7</v>
      </c>
      <c r="B20" s="70" t="s">
        <v>45</v>
      </c>
      <c r="C20" s="70">
        <v>20155111203</v>
      </c>
      <c r="D20" s="71">
        <v>30.5</v>
      </c>
      <c r="E20" s="71">
        <v>46</v>
      </c>
      <c r="F20" s="71">
        <v>8</v>
      </c>
      <c r="G20" s="72">
        <f t="shared" si="2"/>
        <v>84.5</v>
      </c>
      <c r="H20" s="70" t="s">
        <v>44</v>
      </c>
    </row>
    <row r="21" spans="1:8" s="50" customFormat="1" ht="16.5" customHeight="1">
      <c r="A21" s="70" t="s">
        <v>7</v>
      </c>
      <c r="B21" s="73" t="s">
        <v>46</v>
      </c>
      <c r="C21" s="73">
        <v>20155111618</v>
      </c>
      <c r="D21" s="73">
        <v>28.8</v>
      </c>
      <c r="E21" s="73">
        <v>46</v>
      </c>
      <c r="F21" s="73">
        <v>8</v>
      </c>
      <c r="G21" s="74">
        <v>82.8</v>
      </c>
      <c r="H21" s="70" t="s">
        <v>44</v>
      </c>
    </row>
    <row r="22" spans="1:8" s="51" customFormat="1" ht="16.5" customHeight="1">
      <c r="A22" s="75" t="s">
        <v>7</v>
      </c>
      <c r="B22" s="75" t="s">
        <v>47</v>
      </c>
      <c r="C22" s="75">
        <v>20155112322</v>
      </c>
      <c r="D22" s="76">
        <v>27.2</v>
      </c>
      <c r="E22" s="76">
        <v>50</v>
      </c>
      <c r="F22" s="76">
        <v>10</v>
      </c>
      <c r="G22" s="77">
        <f aca="true" t="shared" si="3" ref="G22:G35">SUM(D22:F22)</f>
        <v>87.2</v>
      </c>
      <c r="H22" s="75" t="s">
        <v>48</v>
      </c>
    </row>
    <row r="23" spans="1:8" s="51" customFormat="1" ht="16.5" customHeight="1">
      <c r="A23" s="75" t="s">
        <v>7</v>
      </c>
      <c r="B23" s="75" t="s">
        <v>49</v>
      </c>
      <c r="C23" s="75">
        <v>20155112324</v>
      </c>
      <c r="D23" s="76">
        <v>31.4</v>
      </c>
      <c r="E23" s="76">
        <v>50</v>
      </c>
      <c r="F23" s="76">
        <v>6</v>
      </c>
      <c r="G23" s="77">
        <f t="shared" si="3"/>
        <v>87.4</v>
      </c>
      <c r="H23" s="75" t="s">
        <v>48</v>
      </c>
    </row>
    <row r="24" spans="1:8" s="51" customFormat="1" ht="16.5" customHeight="1">
      <c r="A24" s="78" t="s">
        <v>7</v>
      </c>
      <c r="B24" s="78" t="s">
        <v>50</v>
      </c>
      <c r="C24" s="78">
        <v>20155112214</v>
      </c>
      <c r="D24" s="79">
        <v>33.1</v>
      </c>
      <c r="E24" s="76">
        <v>50</v>
      </c>
      <c r="F24" s="76">
        <v>6</v>
      </c>
      <c r="G24" s="77">
        <f t="shared" si="3"/>
        <v>89.1</v>
      </c>
      <c r="H24" s="75" t="s">
        <v>48</v>
      </c>
    </row>
    <row r="25" spans="1:8" s="51" customFormat="1" ht="16.5" customHeight="1">
      <c r="A25" s="75" t="s">
        <v>7</v>
      </c>
      <c r="B25" s="75" t="s">
        <v>51</v>
      </c>
      <c r="C25" s="75">
        <v>20155112206</v>
      </c>
      <c r="D25" s="76">
        <v>30.1</v>
      </c>
      <c r="E25" s="76">
        <v>50</v>
      </c>
      <c r="F25" s="76">
        <v>7</v>
      </c>
      <c r="G25" s="77">
        <f t="shared" si="3"/>
        <v>87.1</v>
      </c>
      <c r="H25" s="75" t="s">
        <v>48</v>
      </c>
    </row>
    <row r="26" spans="1:8" s="51" customFormat="1" ht="16.5" customHeight="1">
      <c r="A26" s="75" t="s">
        <v>7</v>
      </c>
      <c r="B26" s="75" t="s">
        <v>52</v>
      </c>
      <c r="C26" s="75">
        <v>20155110730</v>
      </c>
      <c r="D26" s="76">
        <v>33.3</v>
      </c>
      <c r="E26" s="76">
        <v>49</v>
      </c>
      <c r="F26" s="76">
        <v>6</v>
      </c>
      <c r="G26" s="77">
        <f t="shared" si="3"/>
        <v>88.3</v>
      </c>
      <c r="H26" s="75" t="s">
        <v>48</v>
      </c>
    </row>
    <row r="27" spans="1:8" ht="16.5" customHeight="1">
      <c r="A27" s="80" t="s">
        <v>7</v>
      </c>
      <c r="B27" s="80" t="s">
        <v>53</v>
      </c>
      <c r="C27" s="80">
        <v>20165112216</v>
      </c>
      <c r="D27" s="81">
        <v>34.56</v>
      </c>
      <c r="E27" s="81">
        <v>48.5</v>
      </c>
      <c r="F27" s="81">
        <v>9.1</v>
      </c>
      <c r="G27" s="82">
        <f t="shared" si="3"/>
        <v>92.16</v>
      </c>
      <c r="H27" s="83" t="s">
        <v>54</v>
      </c>
    </row>
    <row r="28" spans="1:8" ht="16.5" customHeight="1">
      <c r="A28" s="80" t="s">
        <v>7</v>
      </c>
      <c r="B28" s="80" t="s">
        <v>55</v>
      </c>
      <c r="C28" s="80">
        <v>20165111427</v>
      </c>
      <c r="D28" s="81">
        <v>34</v>
      </c>
      <c r="E28" s="81">
        <v>48.5</v>
      </c>
      <c r="F28" s="81">
        <v>9.5</v>
      </c>
      <c r="G28" s="82">
        <f t="shared" si="3"/>
        <v>92</v>
      </c>
      <c r="H28" s="83" t="s">
        <v>54</v>
      </c>
    </row>
    <row r="29" spans="1:8" ht="16.5" customHeight="1">
      <c r="A29" s="80" t="s">
        <v>7</v>
      </c>
      <c r="B29" s="80" t="s">
        <v>56</v>
      </c>
      <c r="C29" s="80">
        <v>20155327233</v>
      </c>
      <c r="D29" s="81">
        <v>33.05</v>
      </c>
      <c r="E29" s="81">
        <v>49</v>
      </c>
      <c r="F29" s="81">
        <v>9.6</v>
      </c>
      <c r="G29" s="82">
        <f t="shared" si="3"/>
        <v>91.64999999999999</v>
      </c>
      <c r="H29" s="83" t="s">
        <v>54</v>
      </c>
    </row>
    <row r="30" spans="1:8" ht="16.5" customHeight="1">
      <c r="A30" s="80" t="s">
        <v>7</v>
      </c>
      <c r="B30" s="80" t="s">
        <v>57</v>
      </c>
      <c r="C30" s="80">
        <v>20165112402</v>
      </c>
      <c r="D30" s="81">
        <v>34.04</v>
      </c>
      <c r="E30" s="81">
        <v>48</v>
      </c>
      <c r="F30" s="81">
        <v>9.5</v>
      </c>
      <c r="G30" s="82">
        <f t="shared" si="3"/>
        <v>91.53999999999999</v>
      </c>
      <c r="H30" s="83" t="s">
        <v>54</v>
      </c>
    </row>
    <row r="31" spans="1:8" ht="16.5" customHeight="1">
      <c r="A31" s="80" t="s">
        <v>7</v>
      </c>
      <c r="B31" s="80" t="s">
        <v>58</v>
      </c>
      <c r="C31" s="80">
        <v>20165110514</v>
      </c>
      <c r="D31" s="81">
        <v>33.15</v>
      </c>
      <c r="E31" s="81">
        <v>49</v>
      </c>
      <c r="F31" s="81">
        <v>9</v>
      </c>
      <c r="G31" s="82">
        <f t="shared" si="3"/>
        <v>91.15</v>
      </c>
      <c r="H31" s="83" t="s">
        <v>54</v>
      </c>
    </row>
    <row r="32" spans="1:8" ht="16.5" customHeight="1">
      <c r="A32" s="80" t="s">
        <v>7</v>
      </c>
      <c r="B32" s="80" t="s">
        <v>59</v>
      </c>
      <c r="C32" s="80">
        <v>20165113805</v>
      </c>
      <c r="D32" s="81">
        <v>32.8</v>
      </c>
      <c r="E32" s="81">
        <v>49</v>
      </c>
      <c r="F32" s="81">
        <v>9.3</v>
      </c>
      <c r="G32" s="82">
        <f t="shared" si="3"/>
        <v>91.1</v>
      </c>
      <c r="H32" s="83" t="s">
        <v>54</v>
      </c>
    </row>
    <row r="33" spans="1:8" ht="16.5" customHeight="1">
      <c r="A33" s="80" t="s">
        <v>7</v>
      </c>
      <c r="B33" s="80" t="s">
        <v>60</v>
      </c>
      <c r="C33" s="80">
        <v>20165112218</v>
      </c>
      <c r="D33" s="81">
        <v>32.35</v>
      </c>
      <c r="E33" s="81">
        <v>49.5</v>
      </c>
      <c r="F33" s="81">
        <v>9.2</v>
      </c>
      <c r="G33" s="82">
        <f t="shared" si="3"/>
        <v>91.05</v>
      </c>
      <c r="H33" s="83" t="s">
        <v>54</v>
      </c>
    </row>
    <row r="34" spans="1:8" ht="16.5" customHeight="1">
      <c r="A34" s="80" t="s">
        <v>7</v>
      </c>
      <c r="B34" s="80" t="s">
        <v>61</v>
      </c>
      <c r="C34" s="80">
        <v>20165112106</v>
      </c>
      <c r="D34" s="81">
        <v>32.9</v>
      </c>
      <c r="E34" s="81">
        <v>48.5</v>
      </c>
      <c r="F34" s="81">
        <v>9.6</v>
      </c>
      <c r="G34" s="82">
        <f t="shared" si="3"/>
        <v>91</v>
      </c>
      <c r="H34" s="83" t="s">
        <v>54</v>
      </c>
    </row>
    <row r="35" spans="1:8" ht="16.5" customHeight="1">
      <c r="A35" s="80" t="s">
        <v>7</v>
      </c>
      <c r="B35" s="80" t="s">
        <v>62</v>
      </c>
      <c r="C35" s="80">
        <v>20165110414</v>
      </c>
      <c r="D35" s="81">
        <v>32.4</v>
      </c>
      <c r="E35" s="81">
        <v>49.5</v>
      </c>
      <c r="F35" s="81">
        <v>9.1</v>
      </c>
      <c r="G35" s="82">
        <f t="shared" si="3"/>
        <v>91</v>
      </c>
      <c r="H35" s="83" t="s">
        <v>54</v>
      </c>
    </row>
    <row r="36" spans="1:8" ht="16.5" customHeight="1">
      <c r="A36" s="83" t="s">
        <v>7</v>
      </c>
      <c r="B36" s="84" t="s">
        <v>63</v>
      </c>
      <c r="C36" s="84">
        <v>20165113317</v>
      </c>
      <c r="D36" s="85">
        <v>30.700000000000003</v>
      </c>
      <c r="E36" s="85">
        <v>49.5</v>
      </c>
      <c r="F36" s="85">
        <v>9.5</v>
      </c>
      <c r="G36" s="86">
        <f>D36+E36+F36</f>
        <v>89.7</v>
      </c>
      <c r="H36" s="83" t="s">
        <v>54</v>
      </c>
    </row>
    <row r="37" spans="1:8" ht="16.5" customHeight="1">
      <c r="A37" s="80" t="s">
        <v>7</v>
      </c>
      <c r="B37" s="80" t="s">
        <v>64</v>
      </c>
      <c r="C37" s="80">
        <v>20165113410</v>
      </c>
      <c r="D37" s="81">
        <v>29.84</v>
      </c>
      <c r="E37" s="81">
        <v>48.6</v>
      </c>
      <c r="F37" s="81">
        <v>9.8</v>
      </c>
      <c r="G37" s="86">
        <f>D37+E37+F37</f>
        <v>88.24</v>
      </c>
      <c r="H37" s="83" t="s">
        <v>54</v>
      </c>
    </row>
    <row r="38" spans="1:8" ht="16.5" customHeight="1">
      <c r="A38" s="83" t="s">
        <v>7</v>
      </c>
      <c r="B38" s="83" t="s">
        <v>65</v>
      </c>
      <c r="C38" s="83">
        <v>20165113503</v>
      </c>
      <c r="D38" s="85">
        <v>28.5</v>
      </c>
      <c r="E38" s="85">
        <v>49.67</v>
      </c>
      <c r="F38" s="85">
        <v>9.3</v>
      </c>
      <c r="G38" s="86">
        <f>D38+E38+F38</f>
        <v>87.47</v>
      </c>
      <c r="H38" s="83" t="s">
        <v>54</v>
      </c>
    </row>
    <row r="39" spans="1:8" ht="16.5" customHeight="1">
      <c r="A39" s="83" t="s">
        <v>7</v>
      </c>
      <c r="B39" s="83" t="s">
        <v>66</v>
      </c>
      <c r="C39" s="83">
        <v>20165113608</v>
      </c>
      <c r="D39" s="85">
        <v>30.7</v>
      </c>
      <c r="E39" s="85">
        <v>49.66</v>
      </c>
      <c r="F39" s="85">
        <v>9.8</v>
      </c>
      <c r="G39" s="86">
        <f>D39+E39+F39</f>
        <v>90.16</v>
      </c>
      <c r="H39" s="83" t="s">
        <v>54</v>
      </c>
    </row>
    <row r="40" spans="1:8" ht="16.5" customHeight="1">
      <c r="A40" s="83" t="s">
        <v>7</v>
      </c>
      <c r="B40" s="83" t="s">
        <v>67</v>
      </c>
      <c r="C40" s="83">
        <v>20165113224</v>
      </c>
      <c r="D40" s="85">
        <v>30.3</v>
      </c>
      <c r="E40" s="85">
        <v>49.34</v>
      </c>
      <c r="F40" s="85">
        <v>9.8</v>
      </c>
      <c r="G40" s="86">
        <f>D40+E40+F40</f>
        <v>89.44</v>
      </c>
      <c r="H40" s="83" t="s">
        <v>54</v>
      </c>
    </row>
    <row r="41" spans="1:8" s="48" customFormat="1" ht="16.5" customHeight="1">
      <c r="A41" s="62" t="s">
        <v>7</v>
      </c>
      <c r="B41" s="62" t="s">
        <v>68</v>
      </c>
      <c r="C41" s="62">
        <v>20155277327</v>
      </c>
      <c r="D41" s="60">
        <v>34</v>
      </c>
      <c r="E41" s="60">
        <v>49.95</v>
      </c>
      <c r="F41" s="66">
        <v>8.8</v>
      </c>
      <c r="G41" s="67">
        <f>SUM(D41:F41)</f>
        <v>92.75</v>
      </c>
      <c r="H41" s="62" t="s">
        <v>69</v>
      </c>
    </row>
    <row r="42" spans="1:8" s="48" customFormat="1" ht="16.5" customHeight="1">
      <c r="A42" s="62" t="s">
        <v>7</v>
      </c>
      <c r="B42" s="62" t="s">
        <v>70</v>
      </c>
      <c r="C42" s="62">
        <v>20165112419</v>
      </c>
      <c r="D42" s="60">
        <v>33.1</v>
      </c>
      <c r="E42" s="60">
        <v>49.95</v>
      </c>
      <c r="F42" s="66">
        <v>8.8</v>
      </c>
      <c r="G42" s="67">
        <f aca="true" t="shared" si="4" ref="G42:G49">SUM(D42:F42)</f>
        <v>91.85000000000001</v>
      </c>
      <c r="H42" s="62" t="s">
        <v>69</v>
      </c>
    </row>
    <row r="43" spans="1:8" s="48" customFormat="1" ht="16.5" customHeight="1">
      <c r="A43" s="62" t="s">
        <v>7</v>
      </c>
      <c r="B43" s="62" t="s">
        <v>71</v>
      </c>
      <c r="C43" s="62">
        <v>20165110417</v>
      </c>
      <c r="D43" s="60">
        <v>32.7</v>
      </c>
      <c r="E43" s="60">
        <v>49.92</v>
      </c>
      <c r="F43" s="66">
        <v>9</v>
      </c>
      <c r="G43" s="67">
        <f t="shared" si="4"/>
        <v>91.62</v>
      </c>
      <c r="H43" s="62" t="s">
        <v>69</v>
      </c>
    </row>
    <row r="44" spans="1:8" s="48" customFormat="1" ht="16.5" customHeight="1">
      <c r="A44" s="62" t="s">
        <v>7</v>
      </c>
      <c r="B44" s="62" t="s">
        <v>72</v>
      </c>
      <c r="C44" s="62">
        <v>20165112320</v>
      </c>
      <c r="D44" s="60">
        <v>31.5</v>
      </c>
      <c r="E44" s="60">
        <v>49.92</v>
      </c>
      <c r="F44" s="66">
        <v>10</v>
      </c>
      <c r="G44" s="67">
        <f t="shared" si="4"/>
        <v>91.42</v>
      </c>
      <c r="H44" s="62" t="s">
        <v>69</v>
      </c>
    </row>
    <row r="45" spans="1:8" s="48" customFormat="1" ht="16.5" customHeight="1">
      <c r="A45" s="62" t="s">
        <v>7</v>
      </c>
      <c r="B45" s="62" t="s">
        <v>73</v>
      </c>
      <c r="C45" s="62">
        <v>20165111712</v>
      </c>
      <c r="D45" s="60">
        <v>32.2</v>
      </c>
      <c r="E45" s="60">
        <v>49.99</v>
      </c>
      <c r="F45" s="66">
        <v>9</v>
      </c>
      <c r="G45" s="67">
        <f t="shared" si="4"/>
        <v>91.19</v>
      </c>
      <c r="H45" s="62" t="s">
        <v>69</v>
      </c>
    </row>
    <row r="46" spans="1:8" s="48" customFormat="1" ht="16.5" customHeight="1">
      <c r="A46" s="62" t="s">
        <v>7</v>
      </c>
      <c r="B46" s="62" t="s">
        <v>74</v>
      </c>
      <c r="C46" s="62">
        <v>20165112114</v>
      </c>
      <c r="D46" s="60">
        <v>31.2</v>
      </c>
      <c r="E46" s="60">
        <v>49.96</v>
      </c>
      <c r="F46" s="66">
        <v>10</v>
      </c>
      <c r="G46" s="67">
        <f t="shared" si="4"/>
        <v>91.16</v>
      </c>
      <c r="H46" s="62" t="s">
        <v>69</v>
      </c>
    </row>
    <row r="47" spans="1:8" s="48" customFormat="1" ht="16.5" customHeight="1">
      <c r="A47" s="62" t="s">
        <v>7</v>
      </c>
      <c r="B47" s="62" t="s">
        <v>75</v>
      </c>
      <c r="C47" s="62">
        <v>20165112025</v>
      </c>
      <c r="D47" s="60">
        <v>31.5</v>
      </c>
      <c r="E47" s="60">
        <v>49.41</v>
      </c>
      <c r="F47" s="66">
        <v>10</v>
      </c>
      <c r="G47" s="67">
        <f t="shared" si="4"/>
        <v>90.91</v>
      </c>
      <c r="H47" s="62" t="s">
        <v>69</v>
      </c>
    </row>
    <row r="48" spans="1:8" s="48" customFormat="1" ht="16.5" customHeight="1">
      <c r="A48" s="62" t="s">
        <v>7</v>
      </c>
      <c r="B48" s="62" t="s">
        <v>76</v>
      </c>
      <c r="C48" s="62">
        <v>20165112208</v>
      </c>
      <c r="D48" s="60">
        <v>32.4</v>
      </c>
      <c r="E48" s="60">
        <v>49.08</v>
      </c>
      <c r="F48" s="66">
        <v>9</v>
      </c>
      <c r="G48" s="67">
        <f t="shared" si="4"/>
        <v>90.47999999999999</v>
      </c>
      <c r="H48" s="62" t="s">
        <v>69</v>
      </c>
    </row>
    <row r="49" spans="1:8" s="48" customFormat="1" ht="16.5" customHeight="1">
      <c r="A49" s="62" t="s">
        <v>7</v>
      </c>
      <c r="B49" s="62" t="s">
        <v>77</v>
      </c>
      <c r="C49" s="62">
        <v>20165112324</v>
      </c>
      <c r="D49" s="60">
        <v>30.4</v>
      </c>
      <c r="E49" s="60">
        <v>49.89</v>
      </c>
      <c r="F49" s="66">
        <v>10</v>
      </c>
      <c r="G49" s="67">
        <f t="shared" si="4"/>
        <v>90.28999999999999</v>
      </c>
      <c r="H49" s="62" t="s">
        <v>69</v>
      </c>
    </row>
    <row r="50" spans="1:8" s="52" customFormat="1" ht="16.5" customHeight="1">
      <c r="A50" s="87" t="s">
        <v>7</v>
      </c>
      <c r="B50" s="87" t="s">
        <v>78</v>
      </c>
      <c r="C50" s="87">
        <v>20155111302</v>
      </c>
      <c r="D50" s="88">
        <v>31.5</v>
      </c>
      <c r="E50" s="88">
        <v>49.2</v>
      </c>
      <c r="F50" s="88">
        <v>9.1</v>
      </c>
      <c r="G50" s="89">
        <f>D50+E50+F50</f>
        <v>89.8</v>
      </c>
      <c r="H50" s="90" t="s">
        <v>79</v>
      </c>
    </row>
    <row r="51" spans="1:8" s="52" customFormat="1" ht="16.5" customHeight="1">
      <c r="A51" s="87" t="s">
        <v>7</v>
      </c>
      <c r="B51" s="87" t="s">
        <v>80</v>
      </c>
      <c r="C51" s="90">
        <v>20155111526</v>
      </c>
      <c r="D51" s="91">
        <v>29.8</v>
      </c>
      <c r="E51" s="91">
        <v>49.2</v>
      </c>
      <c r="F51" s="88">
        <v>9.8</v>
      </c>
      <c r="G51" s="89">
        <f>D51+E51+F51</f>
        <v>88.8</v>
      </c>
      <c r="H51" s="90" t="s">
        <v>79</v>
      </c>
    </row>
    <row r="52" spans="1:8" ht="16.5" customHeight="1">
      <c r="A52" s="92" t="s">
        <v>7</v>
      </c>
      <c r="B52" s="93" t="s">
        <v>81</v>
      </c>
      <c r="C52" s="94">
        <v>20173332224</v>
      </c>
      <c r="D52" s="95">
        <v>31.6</v>
      </c>
      <c r="E52" s="96">
        <v>49.55</v>
      </c>
      <c r="F52" s="97">
        <v>9.7</v>
      </c>
      <c r="G52" s="96">
        <v>90.85</v>
      </c>
      <c r="H52" s="98" t="s">
        <v>82</v>
      </c>
    </row>
    <row r="53" spans="1:8" ht="16.5" customHeight="1">
      <c r="A53" s="92" t="s">
        <v>7</v>
      </c>
      <c r="B53" s="92" t="s">
        <v>83</v>
      </c>
      <c r="C53" s="92">
        <v>20185418006</v>
      </c>
      <c r="D53" s="99">
        <v>30.52</v>
      </c>
      <c r="E53" s="99">
        <v>49.05</v>
      </c>
      <c r="F53" s="99">
        <v>9</v>
      </c>
      <c r="G53" s="100">
        <f>SUM(D53,E53,F53)</f>
        <v>88.57</v>
      </c>
      <c r="H53" s="98" t="s">
        <v>82</v>
      </c>
    </row>
    <row r="54" spans="1:8" ht="16.5" customHeight="1">
      <c r="A54" s="92" t="s">
        <v>7</v>
      </c>
      <c r="B54" s="92" t="s">
        <v>84</v>
      </c>
      <c r="C54" s="92">
        <v>20185417935</v>
      </c>
      <c r="D54" s="99">
        <v>32.28</v>
      </c>
      <c r="E54" s="99">
        <v>47.75</v>
      </c>
      <c r="F54" s="99">
        <v>8</v>
      </c>
      <c r="G54" s="100">
        <v>88.03</v>
      </c>
      <c r="H54" s="98" t="s">
        <v>82</v>
      </c>
    </row>
    <row r="55" spans="1:8" ht="16.5" customHeight="1">
      <c r="A55" s="92" t="s">
        <v>7</v>
      </c>
      <c r="B55" s="92" t="s">
        <v>85</v>
      </c>
      <c r="C55" s="92">
        <v>20175418002</v>
      </c>
      <c r="D55" s="99">
        <v>30</v>
      </c>
      <c r="E55" s="99">
        <v>50</v>
      </c>
      <c r="F55" s="99">
        <v>10</v>
      </c>
      <c r="G55" s="100">
        <f>D55+E55+F55</f>
        <v>90</v>
      </c>
      <c r="H55" s="98" t="s">
        <v>82</v>
      </c>
    </row>
    <row r="56" spans="1:8" ht="16.5" customHeight="1">
      <c r="A56" s="92" t="s">
        <v>7</v>
      </c>
      <c r="B56" s="92" t="s">
        <v>86</v>
      </c>
      <c r="C56" s="92">
        <v>20175417920</v>
      </c>
      <c r="D56" s="99">
        <v>31.4</v>
      </c>
      <c r="E56" s="99">
        <v>49.43</v>
      </c>
      <c r="F56" s="99">
        <v>10</v>
      </c>
      <c r="G56" s="100">
        <v>90.83</v>
      </c>
      <c r="H56" s="98" t="s">
        <v>82</v>
      </c>
    </row>
    <row r="57" spans="1:8" ht="16.5" customHeight="1">
      <c r="A57" s="92" t="s">
        <v>7</v>
      </c>
      <c r="B57" s="98" t="s">
        <v>87</v>
      </c>
      <c r="C57" s="98">
        <v>20186136329</v>
      </c>
      <c r="D57" s="101">
        <v>31.44</v>
      </c>
      <c r="E57" s="101">
        <v>50</v>
      </c>
      <c r="F57" s="101">
        <v>10</v>
      </c>
      <c r="G57" s="102">
        <f>SUM(D57:F57)</f>
        <v>91.44</v>
      </c>
      <c r="H57" s="98" t="s">
        <v>82</v>
      </c>
    </row>
    <row r="58" spans="1:8" ht="16.5" customHeight="1">
      <c r="A58" s="92" t="s">
        <v>7</v>
      </c>
      <c r="B58" s="98" t="s">
        <v>88</v>
      </c>
      <c r="C58" s="98">
        <v>20186136215</v>
      </c>
      <c r="D58" s="101">
        <v>30.76</v>
      </c>
      <c r="E58" s="101">
        <v>50</v>
      </c>
      <c r="F58" s="101">
        <v>10</v>
      </c>
      <c r="G58" s="102">
        <f>SUM(D58:F58)</f>
        <v>90.76</v>
      </c>
      <c r="H58" s="98" t="s">
        <v>82</v>
      </c>
    </row>
    <row r="59" spans="1:8" s="48" customFormat="1" ht="16.5" customHeight="1">
      <c r="A59" s="98" t="s">
        <v>7</v>
      </c>
      <c r="B59" s="98" t="s">
        <v>89</v>
      </c>
      <c r="C59" s="98">
        <v>20165259036</v>
      </c>
      <c r="D59" s="101">
        <v>29.45</v>
      </c>
      <c r="E59" s="101">
        <v>47.5</v>
      </c>
      <c r="F59" s="101">
        <v>8</v>
      </c>
      <c r="G59" s="102">
        <v>84.95</v>
      </c>
      <c r="H59" s="98" t="s">
        <v>82</v>
      </c>
    </row>
    <row r="60" spans="1:8" s="48" customFormat="1" ht="16.5" customHeight="1">
      <c r="A60" s="98" t="s">
        <v>7</v>
      </c>
      <c r="B60" s="98" t="s">
        <v>90</v>
      </c>
      <c r="C60" s="98">
        <v>20175258526</v>
      </c>
      <c r="D60" s="101">
        <v>29.6</v>
      </c>
      <c r="E60" s="101">
        <v>47.68</v>
      </c>
      <c r="F60" s="101">
        <v>9</v>
      </c>
      <c r="G60" s="102">
        <v>86.28</v>
      </c>
      <c r="H60" s="98" t="s">
        <v>82</v>
      </c>
    </row>
    <row r="61" spans="1:8" ht="16.5" customHeight="1">
      <c r="A61" s="103" t="s">
        <v>7</v>
      </c>
      <c r="B61" s="103" t="s">
        <v>91</v>
      </c>
      <c r="C61" s="103">
        <v>20185259615</v>
      </c>
      <c r="D61" s="103">
        <v>31.36</v>
      </c>
      <c r="E61" s="103">
        <v>45</v>
      </c>
      <c r="F61" s="103">
        <v>8</v>
      </c>
      <c r="G61" s="104">
        <v>84.36</v>
      </c>
      <c r="H61" s="98" t="s">
        <v>82</v>
      </c>
    </row>
    <row r="62" spans="1:8" s="53" customFormat="1" ht="16.5" customHeight="1">
      <c r="A62" s="87" t="s">
        <v>7</v>
      </c>
      <c r="B62" s="87" t="s">
        <v>92</v>
      </c>
      <c r="C62" s="87">
        <v>20175110913</v>
      </c>
      <c r="D62" s="88">
        <v>32.8</v>
      </c>
      <c r="E62" s="88">
        <v>50</v>
      </c>
      <c r="F62" s="91">
        <v>7.5</v>
      </c>
      <c r="G62" s="89">
        <f>D62+E62+F62</f>
        <v>90.3</v>
      </c>
      <c r="H62" s="90" t="s">
        <v>93</v>
      </c>
    </row>
    <row r="63" spans="1:8" s="53" customFormat="1" ht="16.5" customHeight="1">
      <c r="A63" s="87" t="s">
        <v>7</v>
      </c>
      <c r="B63" s="87" t="s">
        <v>94</v>
      </c>
      <c r="C63" s="87">
        <v>20175111224</v>
      </c>
      <c r="D63" s="88">
        <v>32.1</v>
      </c>
      <c r="E63" s="88">
        <v>49</v>
      </c>
      <c r="F63" s="91">
        <v>8</v>
      </c>
      <c r="G63" s="89">
        <v>89.1</v>
      </c>
      <c r="H63" s="90" t="s">
        <v>93</v>
      </c>
    </row>
    <row r="64" spans="1:8" s="53" customFormat="1" ht="16.5" customHeight="1">
      <c r="A64" s="87" t="s">
        <v>7</v>
      </c>
      <c r="B64" s="90" t="s">
        <v>95</v>
      </c>
      <c r="C64" s="87">
        <v>20175111027</v>
      </c>
      <c r="D64" s="91">
        <v>31</v>
      </c>
      <c r="E64" s="91">
        <v>50</v>
      </c>
      <c r="F64" s="91">
        <v>8</v>
      </c>
      <c r="G64" s="89">
        <f aca="true" t="shared" si="5" ref="G64:G69">D64+E64+F64</f>
        <v>89</v>
      </c>
      <c r="H64" s="90" t="s">
        <v>93</v>
      </c>
    </row>
    <row r="65" spans="1:8" s="53" customFormat="1" ht="16.5" customHeight="1">
      <c r="A65" s="87" t="s">
        <v>7</v>
      </c>
      <c r="B65" s="90" t="s">
        <v>96</v>
      </c>
      <c r="C65" s="87">
        <v>20175111623</v>
      </c>
      <c r="D65" s="91">
        <v>30.3</v>
      </c>
      <c r="E65" s="91">
        <v>50</v>
      </c>
      <c r="F65" s="91">
        <v>8.5</v>
      </c>
      <c r="G65" s="89">
        <f t="shared" si="5"/>
        <v>88.8</v>
      </c>
      <c r="H65" s="90" t="s">
        <v>93</v>
      </c>
    </row>
    <row r="66" spans="1:8" s="53" customFormat="1" ht="16.5" customHeight="1">
      <c r="A66" s="87" t="s">
        <v>7</v>
      </c>
      <c r="B66" s="87" t="s">
        <v>97</v>
      </c>
      <c r="C66" s="87">
        <v>20175111124</v>
      </c>
      <c r="D66" s="88">
        <v>28.9</v>
      </c>
      <c r="E66" s="88">
        <v>49.5</v>
      </c>
      <c r="F66" s="91">
        <v>10</v>
      </c>
      <c r="G66" s="89">
        <f t="shared" si="5"/>
        <v>88.4</v>
      </c>
      <c r="H66" s="90" t="s">
        <v>93</v>
      </c>
    </row>
    <row r="67" spans="1:8" s="53" customFormat="1" ht="16.5" customHeight="1">
      <c r="A67" s="87" t="s">
        <v>7</v>
      </c>
      <c r="B67" s="87" t="s">
        <v>98</v>
      </c>
      <c r="C67" s="87">
        <v>20175111418</v>
      </c>
      <c r="D67" s="88">
        <v>30.1</v>
      </c>
      <c r="E67" s="88">
        <v>49.5</v>
      </c>
      <c r="F67" s="91">
        <v>8.5</v>
      </c>
      <c r="G67" s="89">
        <f t="shared" si="5"/>
        <v>88.1</v>
      </c>
      <c r="H67" s="90" t="s">
        <v>93</v>
      </c>
    </row>
    <row r="68" spans="1:8" s="53" customFormat="1" ht="16.5" customHeight="1">
      <c r="A68" s="87" t="s">
        <v>7</v>
      </c>
      <c r="B68" s="87" t="s">
        <v>99</v>
      </c>
      <c r="C68" s="87">
        <v>20175111313</v>
      </c>
      <c r="D68" s="88">
        <v>29.9</v>
      </c>
      <c r="E68" s="88">
        <v>50</v>
      </c>
      <c r="F68" s="91">
        <v>7</v>
      </c>
      <c r="G68" s="89">
        <f t="shared" si="5"/>
        <v>86.9</v>
      </c>
      <c r="H68" s="90" t="s">
        <v>93</v>
      </c>
    </row>
    <row r="69" spans="1:8" s="53" customFormat="1" ht="16.5" customHeight="1">
      <c r="A69" s="87" t="s">
        <v>7</v>
      </c>
      <c r="B69" s="87" t="s">
        <v>100</v>
      </c>
      <c r="C69" s="87">
        <v>20175111506</v>
      </c>
      <c r="D69" s="88">
        <v>28.9</v>
      </c>
      <c r="E69" s="88">
        <v>49.5</v>
      </c>
      <c r="F69" s="91">
        <v>8.5</v>
      </c>
      <c r="G69" s="89">
        <f t="shared" si="5"/>
        <v>86.9</v>
      </c>
      <c r="H69" s="90" t="s">
        <v>93</v>
      </c>
    </row>
    <row r="70" spans="1:8" s="53" customFormat="1" ht="16.5" customHeight="1">
      <c r="A70" s="90" t="s">
        <v>7</v>
      </c>
      <c r="B70" s="90" t="s">
        <v>101</v>
      </c>
      <c r="C70" s="87">
        <v>20175111226</v>
      </c>
      <c r="D70" s="91">
        <v>26.5</v>
      </c>
      <c r="E70" s="91">
        <v>49.5</v>
      </c>
      <c r="F70" s="91">
        <v>8.5</v>
      </c>
      <c r="G70" s="89">
        <v>84.5</v>
      </c>
      <c r="H70" s="90" t="s">
        <v>93</v>
      </c>
    </row>
    <row r="71" spans="1:8" s="53" customFormat="1" ht="16.5" customHeight="1">
      <c r="A71" s="90" t="s">
        <v>7</v>
      </c>
      <c r="B71" s="90" t="s">
        <v>102</v>
      </c>
      <c r="C71" s="90">
        <v>20185445714</v>
      </c>
      <c r="D71" s="91">
        <f>79.47*0.4</f>
        <v>31.788</v>
      </c>
      <c r="E71" s="91">
        <v>48.5</v>
      </c>
      <c r="F71" s="91">
        <v>9</v>
      </c>
      <c r="G71" s="105">
        <f>F71+E71+D71</f>
        <v>89.288</v>
      </c>
      <c r="H71" s="90" t="s">
        <v>93</v>
      </c>
    </row>
    <row r="72" spans="1:8" s="53" customFormat="1" ht="16.5" customHeight="1">
      <c r="A72" s="90" t="s">
        <v>7</v>
      </c>
      <c r="B72" s="90" t="s">
        <v>103</v>
      </c>
      <c r="C72" s="90">
        <v>20185445812</v>
      </c>
      <c r="D72" s="91">
        <f>77.5*0.4</f>
        <v>31</v>
      </c>
      <c r="E72" s="91">
        <v>49</v>
      </c>
      <c r="F72" s="91">
        <v>10</v>
      </c>
      <c r="G72" s="105">
        <f>F72+E72+D72</f>
        <v>90</v>
      </c>
      <c r="H72" s="90" t="s">
        <v>93</v>
      </c>
    </row>
    <row r="73" spans="1:8" s="53" customFormat="1" ht="16.5" customHeight="1">
      <c r="A73" s="90" t="s">
        <v>7</v>
      </c>
      <c r="B73" s="90" t="s">
        <v>104</v>
      </c>
      <c r="C73" s="90">
        <v>20185445930</v>
      </c>
      <c r="D73" s="91">
        <f>77.17*0.4</f>
        <v>30.868000000000002</v>
      </c>
      <c r="E73" s="91">
        <v>49.5</v>
      </c>
      <c r="F73" s="91">
        <v>9</v>
      </c>
      <c r="G73" s="105">
        <f>F73+E73+D73</f>
        <v>89.368</v>
      </c>
      <c r="H73" s="90" t="s">
        <v>93</v>
      </c>
    </row>
    <row r="74" spans="1:8" s="53" customFormat="1" ht="16.5" customHeight="1">
      <c r="A74" s="90" t="s">
        <v>7</v>
      </c>
      <c r="B74" s="90" t="s">
        <v>105</v>
      </c>
      <c r="C74" s="90" t="s">
        <v>106</v>
      </c>
      <c r="D74" s="91">
        <f>77.17*0.4</f>
        <v>30.868000000000002</v>
      </c>
      <c r="E74" s="91">
        <v>49.5</v>
      </c>
      <c r="F74" s="91">
        <v>10</v>
      </c>
      <c r="G74" s="105">
        <f>F74+E74+D74</f>
        <v>90.368</v>
      </c>
      <c r="H74" s="90" t="s">
        <v>93</v>
      </c>
    </row>
    <row r="75" spans="1:8" s="48" customFormat="1" ht="16.5" customHeight="1">
      <c r="A75" s="106" t="s">
        <v>7</v>
      </c>
      <c r="B75" s="106" t="s">
        <v>107</v>
      </c>
      <c r="C75" s="106">
        <v>20186166932</v>
      </c>
      <c r="D75" s="107">
        <v>29.2</v>
      </c>
      <c r="E75" s="107">
        <v>49</v>
      </c>
      <c r="F75" s="107">
        <v>10</v>
      </c>
      <c r="G75" s="108">
        <v>88.2</v>
      </c>
      <c r="H75" s="70" t="s">
        <v>108</v>
      </c>
    </row>
    <row r="76" spans="1:8" s="48" customFormat="1" ht="16.5" customHeight="1">
      <c r="A76" s="106" t="s">
        <v>7</v>
      </c>
      <c r="B76" s="70" t="s">
        <v>109</v>
      </c>
      <c r="C76" s="70">
        <v>20186167134</v>
      </c>
      <c r="D76" s="71">
        <v>32.8</v>
      </c>
      <c r="E76" s="71">
        <v>48</v>
      </c>
      <c r="F76" s="107">
        <v>10</v>
      </c>
      <c r="G76" s="72">
        <v>90.8</v>
      </c>
      <c r="H76" s="70" t="s">
        <v>108</v>
      </c>
    </row>
    <row r="77" spans="1:8" s="48" customFormat="1" ht="16.5" customHeight="1">
      <c r="A77" s="106" t="s">
        <v>7</v>
      </c>
      <c r="B77" s="70" t="s">
        <v>110</v>
      </c>
      <c r="C77" s="70">
        <v>20186167629</v>
      </c>
      <c r="D77" s="71">
        <v>28.73</v>
      </c>
      <c r="E77" s="71">
        <v>48.5</v>
      </c>
      <c r="F77" s="107">
        <v>10</v>
      </c>
      <c r="G77" s="72">
        <v>87.23</v>
      </c>
      <c r="H77" s="70" t="s">
        <v>108</v>
      </c>
    </row>
    <row r="78" spans="1:8" s="48" customFormat="1" ht="16.5" customHeight="1">
      <c r="A78" s="106" t="s">
        <v>7</v>
      </c>
      <c r="B78" s="70" t="s">
        <v>111</v>
      </c>
      <c r="C78" s="70">
        <v>20186167335</v>
      </c>
      <c r="D78" s="71">
        <v>28.47</v>
      </c>
      <c r="E78" s="71">
        <v>49.5</v>
      </c>
      <c r="F78" s="107">
        <v>10</v>
      </c>
      <c r="G78" s="72">
        <v>87.97</v>
      </c>
      <c r="H78" s="70" t="s">
        <v>108</v>
      </c>
    </row>
    <row r="79" spans="1:8" s="48" customFormat="1" ht="16.5" customHeight="1">
      <c r="A79" s="106" t="s">
        <v>7</v>
      </c>
      <c r="B79" s="70" t="s">
        <v>112</v>
      </c>
      <c r="C79" s="70">
        <v>20186167021</v>
      </c>
      <c r="D79" s="71">
        <v>28.87</v>
      </c>
      <c r="E79" s="71">
        <v>48.7</v>
      </c>
      <c r="F79" s="107">
        <v>10</v>
      </c>
      <c r="G79" s="72">
        <v>87.57</v>
      </c>
      <c r="H79" s="70" t="s">
        <v>108</v>
      </c>
    </row>
    <row r="80" spans="1:8" s="48" customFormat="1" ht="16.5" customHeight="1">
      <c r="A80" s="106" t="s">
        <v>7</v>
      </c>
      <c r="B80" s="70" t="s">
        <v>113</v>
      </c>
      <c r="C80" s="70">
        <v>20186167223</v>
      </c>
      <c r="D80" s="71">
        <v>30.53</v>
      </c>
      <c r="E80" s="71">
        <v>47.8</v>
      </c>
      <c r="F80" s="107">
        <v>10</v>
      </c>
      <c r="G80" s="72">
        <v>88.33</v>
      </c>
      <c r="H80" s="70" t="s">
        <v>108</v>
      </c>
    </row>
    <row r="81" spans="1:8" s="48" customFormat="1" ht="16.5" customHeight="1">
      <c r="A81" s="106" t="s">
        <v>7</v>
      </c>
      <c r="B81" s="70" t="s">
        <v>114</v>
      </c>
      <c r="C81" s="70">
        <v>20186167415</v>
      </c>
      <c r="D81" s="71">
        <v>28.47</v>
      </c>
      <c r="E81" s="71">
        <v>49.2</v>
      </c>
      <c r="F81" s="107">
        <v>10</v>
      </c>
      <c r="G81" s="72">
        <v>87.67</v>
      </c>
      <c r="H81" s="70" t="s">
        <v>108</v>
      </c>
    </row>
    <row r="82" spans="1:8" s="48" customFormat="1" ht="16.5" customHeight="1">
      <c r="A82" s="106" t="s">
        <v>7</v>
      </c>
      <c r="B82" s="70" t="s">
        <v>115</v>
      </c>
      <c r="C82" s="70">
        <v>20186167511</v>
      </c>
      <c r="D82" s="71">
        <v>27.2</v>
      </c>
      <c r="E82" s="71">
        <v>48.01</v>
      </c>
      <c r="F82" s="107">
        <v>10</v>
      </c>
      <c r="G82" s="72">
        <v>85.21</v>
      </c>
      <c r="H82" s="70" t="s">
        <v>108</v>
      </c>
    </row>
    <row r="83" spans="1:252" s="52" customFormat="1" ht="16.5" customHeight="1">
      <c r="A83" s="87" t="s">
        <v>7</v>
      </c>
      <c r="B83" s="87" t="s">
        <v>116</v>
      </c>
      <c r="C83" s="87">
        <v>20155110929</v>
      </c>
      <c r="D83" s="88">
        <v>29.4</v>
      </c>
      <c r="E83" s="88">
        <v>46</v>
      </c>
      <c r="F83" s="88">
        <v>8</v>
      </c>
      <c r="G83" s="89">
        <f>D83+E83+F83</f>
        <v>83.4</v>
      </c>
      <c r="H83" s="87" t="s">
        <v>117</v>
      </c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  <c r="GJ83" s="121"/>
      <c r="GK83" s="121"/>
      <c r="GL83" s="121"/>
      <c r="GM83" s="121"/>
      <c r="GN83" s="121"/>
      <c r="GO83" s="121"/>
      <c r="GP83" s="121"/>
      <c r="GQ83" s="121"/>
      <c r="GR83" s="121"/>
      <c r="GS83" s="121"/>
      <c r="GT83" s="121"/>
      <c r="GU83" s="121"/>
      <c r="GV83" s="121"/>
      <c r="GW83" s="121"/>
      <c r="GX83" s="121"/>
      <c r="GY83" s="121"/>
      <c r="GZ83" s="121"/>
      <c r="HA83" s="121"/>
      <c r="HB83" s="121"/>
      <c r="HC83" s="121"/>
      <c r="HD83" s="121"/>
      <c r="HE83" s="121"/>
      <c r="HF83" s="121"/>
      <c r="HG83" s="121"/>
      <c r="HH83" s="121"/>
      <c r="HI83" s="121"/>
      <c r="HJ83" s="121"/>
      <c r="HK83" s="121"/>
      <c r="HL83" s="121"/>
      <c r="HM83" s="121"/>
      <c r="HN83" s="121"/>
      <c r="HO83" s="121"/>
      <c r="HP83" s="121"/>
      <c r="HQ83" s="121"/>
      <c r="HR83" s="121"/>
      <c r="HS83" s="121"/>
      <c r="HT83" s="121"/>
      <c r="HU83" s="121"/>
      <c r="HV83" s="121"/>
      <c r="HW83" s="121"/>
      <c r="HX83" s="121"/>
      <c r="HY83" s="121"/>
      <c r="HZ83" s="121"/>
      <c r="IA83" s="121"/>
      <c r="IB83" s="121"/>
      <c r="IC83" s="121"/>
      <c r="ID83" s="121"/>
      <c r="IE83" s="121"/>
      <c r="IF83" s="121"/>
      <c r="IG83" s="121"/>
      <c r="IH83" s="121"/>
      <c r="II83" s="121"/>
      <c r="IJ83" s="121"/>
      <c r="IK83" s="121"/>
      <c r="IL83" s="121"/>
      <c r="IM83" s="121"/>
      <c r="IN83" s="121"/>
      <c r="IO83" s="121"/>
      <c r="IP83" s="121"/>
      <c r="IQ83" s="121"/>
      <c r="IR83" s="121"/>
    </row>
    <row r="84" spans="1:252" s="52" customFormat="1" ht="16.5" customHeight="1">
      <c r="A84" s="87" t="s">
        <v>7</v>
      </c>
      <c r="B84" s="87" t="s">
        <v>118</v>
      </c>
      <c r="C84" s="87">
        <v>20155111030</v>
      </c>
      <c r="D84" s="88">
        <v>33.5</v>
      </c>
      <c r="E84" s="88">
        <v>48</v>
      </c>
      <c r="F84" s="88">
        <v>8</v>
      </c>
      <c r="G84" s="89">
        <v>89.5</v>
      </c>
      <c r="H84" s="87" t="s">
        <v>117</v>
      </c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  <c r="GJ84" s="121"/>
      <c r="GK84" s="121"/>
      <c r="GL84" s="121"/>
      <c r="GM84" s="121"/>
      <c r="GN84" s="121"/>
      <c r="GO84" s="121"/>
      <c r="GP84" s="121"/>
      <c r="GQ84" s="121"/>
      <c r="GR84" s="121"/>
      <c r="GS84" s="121"/>
      <c r="GT84" s="121"/>
      <c r="GU84" s="121"/>
      <c r="GV84" s="121"/>
      <c r="GW84" s="121"/>
      <c r="GX84" s="121"/>
      <c r="GY84" s="121"/>
      <c r="GZ84" s="121"/>
      <c r="HA84" s="121"/>
      <c r="HB84" s="121"/>
      <c r="HC84" s="121"/>
      <c r="HD84" s="121"/>
      <c r="HE84" s="121"/>
      <c r="HF84" s="121"/>
      <c r="HG84" s="121"/>
      <c r="HH84" s="121"/>
      <c r="HI84" s="121"/>
      <c r="HJ84" s="121"/>
      <c r="HK84" s="121"/>
      <c r="HL84" s="121"/>
      <c r="HM84" s="121"/>
      <c r="HN84" s="121"/>
      <c r="HO84" s="121"/>
      <c r="HP84" s="121"/>
      <c r="HQ84" s="121"/>
      <c r="HR84" s="121"/>
      <c r="HS84" s="121"/>
      <c r="HT84" s="121"/>
      <c r="HU84" s="121"/>
      <c r="HV84" s="121"/>
      <c r="HW84" s="121"/>
      <c r="HX84" s="121"/>
      <c r="HY84" s="121"/>
      <c r="HZ84" s="121"/>
      <c r="IA84" s="121"/>
      <c r="IB84" s="121"/>
      <c r="IC84" s="121"/>
      <c r="ID84" s="121"/>
      <c r="IE84" s="121"/>
      <c r="IF84" s="121"/>
      <c r="IG84" s="121"/>
      <c r="IH84" s="121"/>
      <c r="II84" s="121"/>
      <c r="IJ84" s="121"/>
      <c r="IK84" s="121"/>
      <c r="IL84" s="121"/>
      <c r="IM84" s="121"/>
      <c r="IN84" s="121"/>
      <c r="IO84" s="121"/>
      <c r="IP84" s="121"/>
      <c r="IQ84" s="121"/>
      <c r="IR84" s="121"/>
    </row>
    <row r="85" spans="1:252" s="52" customFormat="1" ht="16.5" customHeight="1">
      <c r="A85" s="87" t="s">
        <v>7</v>
      </c>
      <c r="B85" s="87" t="s">
        <v>119</v>
      </c>
      <c r="C85" s="87">
        <v>20155111424</v>
      </c>
      <c r="D85" s="88">
        <v>30.9</v>
      </c>
      <c r="E85" s="88">
        <v>47</v>
      </c>
      <c r="F85" s="88">
        <v>8</v>
      </c>
      <c r="G85" s="89">
        <v>85.9</v>
      </c>
      <c r="H85" s="87" t="s">
        <v>117</v>
      </c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  <c r="IA85" s="121"/>
      <c r="IB85" s="121"/>
      <c r="IC85" s="121"/>
      <c r="ID85" s="121"/>
      <c r="IE85" s="121"/>
      <c r="IF85" s="121"/>
      <c r="IG85" s="121"/>
      <c r="IH85" s="121"/>
      <c r="II85" s="121"/>
      <c r="IJ85" s="121"/>
      <c r="IK85" s="121"/>
      <c r="IL85" s="121"/>
      <c r="IM85" s="121"/>
      <c r="IN85" s="121"/>
      <c r="IO85" s="121"/>
      <c r="IP85" s="121"/>
      <c r="IQ85" s="121"/>
      <c r="IR85" s="121"/>
    </row>
    <row r="86" spans="1:252" s="52" customFormat="1" ht="16.5" customHeight="1">
      <c r="A86" s="87" t="s">
        <v>7</v>
      </c>
      <c r="B86" s="87" t="s">
        <v>120</v>
      </c>
      <c r="C86" s="87">
        <v>20155112620</v>
      </c>
      <c r="D86" s="88">
        <v>30.9</v>
      </c>
      <c r="E86" s="88">
        <v>45</v>
      </c>
      <c r="F86" s="88">
        <v>8</v>
      </c>
      <c r="G86" s="89">
        <v>83.9</v>
      </c>
      <c r="H86" s="87" t="s">
        <v>117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  <c r="IA86" s="121"/>
      <c r="IB86" s="121"/>
      <c r="IC86" s="121"/>
      <c r="ID86" s="121"/>
      <c r="IE86" s="121"/>
      <c r="IF86" s="121"/>
      <c r="IG86" s="121"/>
      <c r="IH86" s="121"/>
      <c r="II86" s="121"/>
      <c r="IJ86" s="121"/>
      <c r="IK86" s="121"/>
      <c r="IL86" s="121"/>
      <c r="IM86" s="121"/>
      <c r="IN86" s="121"/>
      <c r="IO86" s="121"/>
      <c r="IP86" s="121"/>
      <c r="IQ86" s="121"/>
      <c r="IR86" s="121"/>
    </row>
    <row r="87" spans="1:8" ht="16.5" customHeight="1">
      <c r="A87" s="63" t="s">
        <v>7</v>
      </c>
      <c r="B87" s="63" t="s">
        <v>121</v>
      </c>
      <c r="C87" s="63">
        <v>20155110904</v>
      </c>
      <c r="D87" s="66">
        <v>31.47</v>
      </c>
      <c r="E87" s="66">
        <v>44.51</v>
      </c>
      <c r="F87" s="66">
        <v>9.71</v>
      </c>
      <c r="G87" s="67">
        <v>85.69</v>
      </c>
      <c r="H87" s="63" t="s">
        <v>122</v>
      </c>
    </row>
    <row r="88" spans="1:8" ht="16.5" customHeight="1">
      <c r="A88" s="63" t="s">
        <v>7</v>
      </c>
      <c r="B88" s="62" t="s">
        <v>123</v>
      </c>
      <c r="C88" s="62">
        <v>20185111809</v>
      </c>
      <c r="D88" s="60">
        <v>32.38</v>
      </c>
      <c r="E88" s="60">
        <v>42.17</v>
      </c>
      <c r="F88" s="60">
        <v>9.81</v>
      </c>
      <c r="G88" s="61">
        <v>84.36</v>
      </c>
      <c r="H88" s="63" t="s">
        <v>122</v>
      </c>
    </row>
    <row r="89" spans="1:8" ht="16.5" customHeight="1">
      <c r="A89" s="63" t="s">
        <v>7</v>
      </c>
      <c r="B89" s="62" t="s">
        <v>124</v>
      </c>
      <c r="C89" s="62">
        <v>20175236948</v>
      </c>
      <c r="D89" s="60">
        <v>32.53</v>
      </c>
      <c r="E89" s="60">
        <v>43.91</v>
      </c>
      <c r="F89" s="60">
        <v>9.72</v>
      </c>
      <c r="G89" s="61">
        <v>86.25</v>
      </c>
      <c r="H89" s="63" t="s">
        <v>122</v>
      </c>
    </row>
    <row r="90" spans="1:8" ht="16.5" customHeight="1">
      <c r="A90" s="63" t="s">
        <v>7</v>
      </c>
      <c r="B90" s="62" t="s">
        <v>125</v>
      </c>
      <c r="C90" s="62">
        <v>20185112024</v>
      </c>
      <c r="D90" s="60">
        <v>30.61</v>
      </c>
      <c r="E90" s="60">
        <v>44.01</v>
      </c>
      <c r="F90" s="60">
        <v>9.99</v>
      </c>
      <c r="G90" s="61">
        <v>84.61</v>
      </c>
      <c r="H90" s="63" t="s">
        <v>122</v>
      </c>
    </row>
    <row r="91" spans="1:8" ht="16.5" customHeight="1">
      <c r="A91" s="63" t="s">
        <v>7</v>
      </c>
      <c r="B91" s="62" t="s">
        <v>126</v>
      </c>
      <c r="C91" s="62">
        <v>20185112112</v>
      </c>
      <c r="D91" s="60">
        <v>39.51</v>
      </c>
      <c r="E91" s="60">
        <v>44.99</v>
      </c>
      <c r="F91" s="60">
        <v>9.51</v>
      </c>
      <c r="G91" s="61">
        <v>94.01</v>
      </c>
      <c r="H91" s="63" t="s">
        <v>122</v>
      </c>
    </row>
    <row r="92" spans="1:8" ht="16.5" customHeight="1">
      <c r="A92" s="63" t="s">
        <v>7</v>
      </c>
      <c r="B92" s="62" t="s">
        <v>127</v>
      </c>
      <c r="C92" s="62">
        <v>20185112203</v>
      </c>
      <c r="D92" s="60">
        <v>30.21</v>
      </c>
      <c r="E92" s="60">
        <v>40.01</v>
      </c>
      <c r="F92" s="60">
        <v>9.51</v>
      </c>
      <c r="G92" s="61">
        <v>79.73</v>
      </c>
      <c r="H92" s="63" t="s">
        <v>122</v>
      </c>
    </row>
    <row r="93" spans="1:8" ht="16.5" customHeight="1">
      <c r="A93" s="63" t="s">
        <v>7</v>
      </c>
      <c r="B93" s="62" t="s">
        <v>128</v>
      </c>
      <c r="C93" s="62">
        <v>20185112324</v>
      </c>
      <c r="D93" s="60">
        <v>33.55</v>
      </c>
      <c r="E93" s="60">
        <v>45.01</v>
      </c>
      <c r="F93" s="60">
        <v>9.99</v>
      </c>
      <c r="G93" s="61">
        <v>88.55</v>
      </c>
      <c r="H93" s="63" t="s">
        <v>122</v>
      </c>
    </row>
    <row r="94" spans="1:8" ht="16.5" customHeight="1">
      <c r="A94" s="63" t="s">
        <v>7</v>
      </c>
      <c r="B94" s="62" t="s">
        <v>129</v>
      </c>
      <c r="C94" s="62">
        <v>20185112322</v>
      </c>
      <c r="D94" s="60">
        <v>26.53</v>
      </c>
      <c r="E94" s="60">
        <v>46.01</v>
      </c>
      <c r="F94" s="60">
        <v>9.51</v>
      </c>
      <c r="G94" s="61">
        <v>82.05</v>
      </c>
      <c r="H94" s="63" t="s">
        <v>122</v>
      </c>
    </row>
    <row r="95" spans="1:8" ht="16.5" customHeight="1">
      <c r="A95" s="63" t="s">
        <v>7</v>
      </c>
      <c r="B95" s="62" t="s">
        <v>130</v>
      </c>
      <c r="C95" s="62">
        <v>20185112423</v>
      </c>
      <c r="D95" s="60">
        <v>31.87</v>
      </c>
      <c r="E95" s="60">
        <v>44.31</v>
      </c>
      <c r="F95" s="60">
        <v>9.31</v>
      </c>
      <c r="G95" s="61">
        <v>85.49</v>
      </c>
      <c r="H95" s="63" t="s">
        <v>122</v>
      </c>
    </row>
    <row r="96" spans="1:8" ht="16.5" customHeight="1">
      <c r="A96" s="109" t="s">
        <v>7</v>
      </c>
      <c r="B96" s="109" t="s">
        <v>131</v>
      </c>
      <c r="C96" s="109">
        <v>20186174926</v>
      </c>
      <c r="D96" s="110">
        <v>32.76</v>
      </c>
      <c r="E96" s="110">
        <v>46</v>
      </c>
      <c r="F96" s="110">
        <v>8</v>
      </c>
      <c r="G96" s="111">
        <f>D96+E96+F96</f>
        <v>86.75999999999999</v>
      </c>
      <c r="H96" s="109" t="s">
        <v>132</v>
      </c>
    </row>
    <row r="97" spans="1:8" ht="16.5" customHeight="1">
      <c r="A97" s="109" t="s">
        <v>7</v>
      </c>
      <c r="B97" s="109" t="s">
        <v>133</v>
      </c>
      <c r="C97" s="109">
        <v>20186175127</v>
      </c>
      <c r="D97" s="110">
        <v>30.84</v>
      </c>
      <c r="E97" s="110">
        <v>49</v>
      </c>
      <c r="F97" s="110">
        <v>9.5</v>
      </c>
      <c r="G97" s="111">
        <f>D97+E97+F97</f>
        <v>89.34</v>
      </c>
      <c r="H97" s="109" t="s">
        <v>132</v>
      </c>
    </row>
    <row r="98" spans="1:8" ht="16.5" customHeight="1">
      <c r="A98" s="109" t="s">
        <v>7</v>
      </c>
      <c r="B98" s="109" t="s">
        <v>134</v>
      </c>
      <c r="C98" s="109">
        <v>20186175031</v>
      </c>
      <c r="D98" s="110">
        <v>31.12</v>
      </c>
      <c r="E98" s="110">
        <v>47</v>
      </c>
      <c r="F98" s="110">
        <v>7.5</v>
      </c>
      <c r="G98" s="111">
        <f>D98+E98+F98</f>
        <v>85.62</v>
      </c>
      <c r="H98" s="109" t="s">
        <v>132</v>
      </c>
    </row>
    <row r="99" spans="1:8" ht="16.5" customHeight="1">
      <c r="A99" s="109" t="s">
        <v>7</v>
      </c>
      <c r="B99" s="109" t="s">
        <v>135</v>
      </c>
      <c r="C99" s="109">
        <v>20186175333</v>
      </c>
      <c r="D99" s="110">
        <v>28.2</v>
      </c>
      <c r="E99" s="110">
        <v>50</v>
      </c>
      <c r="F99" s="110">
        <v>10</v>
      </c>
      <c r="G99" s="111">
        <f>D99+E99+F99</f>
        <v>88.2</v>
      </c>
      <c r="H99" s="109" t="s">
        <v>132</v>
      </c>
    </row>
    <row r="100" spans="1:8" ht="16.5" customHeight="1">
      <c r="A100" s="109" t="s">
        <v>7</v>
      </c>
      <c r="B100" s="109" t="s">
        <v>136</v>
      </c>
      <c r="C100" s="109">
        <v>20186175434</v>
      </c>
      <c r="D100" s="110">
        <v>29</v>
      </c>
      <c r="E100" s="110">
        <v>48</v>
      </c>
      <c r="F100" s="110">
        <v>8.5</v>
      </c>
      <c r="G100" s="111">
        <f>D100+E100+F100</f>
        <v>85.5</v>
      </c>
      <c r="H100" s="109" t="s">
        <v>132</v>
      </c>
    </row>
    <row r="101" spans="1:8" s="53" customFormat="1" ht="16.5" customHeight="1">
      <c r="A101" s="112" t="s">
        <v>7</v>
      </c>
      <c r="B101" s="112" t="s">
        <v>137</v>
      </c>
      <c r="C101" s="112">
        <v>20175111709</v>
      </c>
      <c r="D101" s="113">
        <v>33</v>
      </c>
      <c r="E101" s="113">
        <v>49.12</v>
      </c>
      <c r="F101" s="113">
        <v>7.5</v>
      </c>
      <c r="G101" s="114">
        <f aca="true" t="shared" si="6" ref="G101:G112">SUM(D101+E101+F101)</f>
        <v>89.62</v>
      </c>
      <c r="H101" s="112" t="s">
        <v>138</v>
      </c>
    </row>
    <row r="102" spans="1:8" s="53" customFormat="1" ht="16.5" customHeight="1">
      <c r="A102" s="112" t="s">
        <v>7</v>
      </c>
      <c r="B102" s="112" t="s">
        <v>139</v>
      </c>
      <c r="C102" s="112">
        <v>20165287728</v>
      </c>
      <c r="D102" s="113">
        <v>33.7</v>
      </c>
      <c r="E102" s="113">
        <v>48.25</v>
      </c>
      <c r="F102" s="113">
        <v>7.5</v>
      </c>
      <c r="G102" s="114">
        <f t="shared" si="6"/>
        <v>89.45</v>
      </c>
      <c r="H102" s="112" t="s">
        <v>138</v>
      </c>
    </row>
    <row r="103" spans="1:9" s="53" customFormat="1" ht="16.5" customHeight="1">
      <c r="A103" s="112" t="s">
        <v>7</v>
      </c>
      <c r="B103" s="112" t="s">
        <v>140</v>
      </c>
      <c r="C103" s="112">
        <v>20175111910</v>
      </c>
      <c r="D103" s="113">
        <v>31.1</v>
      </c>
      <c r="E103" s="113">
        <v>49.3</v>
      </c>
      <c r="F103" s="113">
        <v>7</v>
      </c>
      <c r="G103" s="114">
        <f t="shared" si="6"/>
        <v>87.4</v>
      </c>
      <c r="H103" s="112" t="s">
        <v>138</v>
      </c>
      <c r="I103" s="122" t="s">
        <v>141</v>
      </c>
    </row>
    <row r="104" spans="1:8" s="53" customFormat="1" ht="16.5" customHeight="1">
      <c r="A104" s="112" t="s">
        <v>7</v>
      </c>
      <c r="B104" s="112" t="s">
        <v>142</v>
      </c>
      <c r="C104" s="112">
        <v>20175112025</v>
      </c>
      <c r="D104" s="113">
        <v>29.1</v>
      </c>
      <c r="E104" s="113">
        <v>49.75</v>
      </c>
      <c r="F104" s="113">
        <v>10</v>
      </c>
      <c r="G104" s="114">
        <f t="shared" si="6"/>
        <v>88.85</v>
      </c>
      <c r="H104" s="112" t="s">
        <v>138</v>
      </c>
    </row>
    <row r="105" spans="1:8" s="53" customFormat="1" ht="16.5" customHeight="1">
      <c r="A105" s="112" t="s">
        <v>7</v>
      </c>
      <c r="B105" s="112" t="s">
        <v>143</v>
      </c>
      <c r="C105" s="112">
        <v>20175112022</v>
      </c>
      <c r="D105" s="113">
        <v>32</v>
      </c>
      <c r="E105" s="113">
        <v>49.43</v>
      </c>
      <c r="F105" s="113">
        <v>7</v>
      </c>
      <c r="G105" s="114">
        <f t="shared" si="6"/>
        <v>88.43</v>
      </c>
      <c r="H105" s="112" t="s">
        <v>138</v>
      </c>
    </row>
    <row r="106" spans="1:8" s="53" customFormat="1" ht="16.5" customHeight="1">
      <c r="A106" s="112" t="s">
        <v>7</v>
      </c>
      <c r="B106" s="112" t="s">
        <v>144</v>
      </c>
      <c r="C106" s="112">
        <v>20175112126</v>
      </c>
      <c r="D106" s="113">
        <v>34.2</v>
      </c>
      <c r="E106" s="113">
        <v>47.5</v>
      </c>
      <c r="F106" s="113">
        <v>7</v>
      </c>
      <c r="G106" s="114">
        <f t="shared" si="6"/>
        <v>88.7</v>
      </c>
      <c r="H106" s="112" t="s">
        <v>138</v>
      </c>
    </row>
    <row r="107" spans="1:8" s="53" customFormat="1" ht="16.5" customHeight="1">
      <c r="A107" s="112" t="s">
        <v>7</v>
      </c>
      <c r="B107" s="112" t="s">
        <v>145</v>
      </c>
      <c r="C107" s="112">
        <v>20175112219</v>
      </c>
      <c r="D107" s="113">
        <v>31.1</v>
      </c>
      <c r="E107" s="113">
        <v>48.5</v>
      </c>
      <c r="F107" s="113">
        <v>10</v>
      </c>
      <c r="G107" s="114">
        <f t="shared" si="6"/>
        <v>89.6</v>
      </c>
      <c r="H107" s="112" t="s">
        <v>138</v>
      </c>
    </row>
    <row r="108" spans="1:8" s="53" customFormat="1" ht="16.5" customHeight="1">
      <c r="A108" s="112" t="s">
        <v>7</v>
      </c>
      <c r="B108" s="112" t="s">
        <v>146</v>
      </c>
      <c r="C108" s="112">
        <v>20165327825</v>
      </c>
      <c r="D108" s="113">
        <v>28.9</v>
      </c>
      <c r="E108" s="113">
        <v>49.75</v>
      </c>
      <c r="F108" s="113">
        <v>9</v>
      </c>
      <c r="G108" s="114">
        <f t="shared" si="6"/>
        <v>87.65</v>
      </c>
      <c r="H108" s="112" t="s">
        <v>138</v>
      </c>
    </row>
    <row r="109" spans="1:8" s="53" customFormat="1" ht="16.5" customHeight="1">
      <c r="A109" s="112" t="s">
        <v>7</v>
      </c>
      <c r="B109" s="112" t="s">
        <v>147</v>
      </c>
      <c r="C109" s="112">
        <v>20175112425</v>
      </c>
      <c r="D109" s="113">
        <v>32.6</v>
      </c>
      <c r="E109" s="113">
        <v>47.99</v>
      </c>
      <c r="F109" s="113">
        <v>7</v>
      </c>
      <c r="G109" s="114">
        <f t="shared" si="6"/>
        <v>87.59</v>
      </c>
      <c r="H109" s="112" t="s">
        <v>138</v>
      </c>
    </row>
    <row r="110" spans="1:8" ht="16.5" customHeight="1">
      <c r="A110" s="112" t="s">
        <v>7</v>
      </c>
      <c r="B110" s="112" t="s">
        <v>148</v>
      </c>
      <c r="C110" s="112">
        <v>20175111717</v>
      </c>
      <c r="D110" s="113">
        <v>31.3</v>
      </c>
      <c r="E110" s="113">
        <v>48.76</v>
      </c>
      <c r="F110" s="113">
        <v>8.5</v>
      </c>
      <c r="G110" s="114">
        <f t="shared" si="6"/>
        <v>88.56</v>
      </c>
      <c r="H110" s="112" t="s">
        <v>138</v>
      </c>
    </row>
    <row r="111" spans="1:8" ht="16.5" customHeight="1">
      <c r="A111" s="112" t="s">
        <v>7</v>
      </c>
      <c r="B111" s="112" t="s">
        <v>149</v>
      </c>
      <c r="C111" s="112">
        <v>20165327844</v>
      </c>
      <c r="D111" s="113">
        <v>29.6</v>
      </c>
      <c r="E111" s="113">
        <v>49.32</v>
      </c>
      <c r="F111" s="113">
        <v>9.5</v>
      </c>
      <c r="G111" s="114">
        <f t="shared" si="6"/>
        <v>88.42</v>
      </c>
      <c r="H111" s="112" t="s">
        <v>138</v>
      </c>
    </row>
    <row r="112" spans="1:8" ht="16.5" customHeight="1">
      <c r="A112" s="112" t="s">
        <v>7</v>
      </c>
      <c r="B112" s="112" t="s">
        <v>150</v>
      </c>
      <c r="C112" s="112">
        <v>20165195027</v>
      </c>
      <c r="D112" s="113">
        <v>29.5</v>
      </c>
      <c r="E112" s="113">
        <v>49.12</v>
      </c>
      <c r="F112" s="113">
        <v>9.5</v>
      </c>
      <c r="G112" s="114">
        <f t="shared" si="6"/>
        <v>88.12</v>
      </c>
      <c r="H112" s="112" t="s">
        <v>138</v>
      </c>
    </row>
    <row r="113" spans="1:8" s="54" customFormat="1" ht="16.5" customHeight="1">
      <c r="A113" s="115" t="s">
        <v>7</v>
      </c>
      <c r="B113" s="115" t="s">
        <v>151</v>
      </c>
      <c r="C113" s="115">
        <v>20155112115</v>
      </c>
      <c r="D113" s="116">
        <v>34</v>
      </c>
      <c r="E113" s="117">
        <v>49.98</v>
      </c>
      <c r="F113" s="118">
        <v>9.5</v>
      </c>
      <c r="G113" s="119">
        <f>D113+E113+F113</f>
        <v>93.47999999999999</v>
      </c>
      <c r="H113" s="115" t="s">
        <v>152</v>
      </c>
    </row>
    <row r="114" spans="1:8" s="54" customFormat="1" ht="16.5" customHeight="1">
      <c r="A114" s="115" t="s">
        <v>7</v>
      </c>
      <c r="B114" s="115" t="s">
        <v>153</v>
      </c>
      <c r="C114" s="115">
        <v>20155111721</v>
      </c>
      <c r="D114" s="116">
        <v>30.8</v>
      </c>
      <c r="E114" s="116">
        <v>49.99</v>
      </c>
      <c r="F114" s="116">
        <v>9</v>
      </c>
      <c r="G114" s="119">
        <f>D114+E114+F114</f>
        <v>89.79</v>
      </c>
      <c r="H114" s="115" t="s">
        <v>152</v>
      </c>
    </row>
    <row r="115" spans="1:8" s="54" customFormat="1" ht="16.5" customHeight="1">
      <c r="A115" s="115" t="s">
        <v>7</v>
      </c>
      <c r="B115" s="115" t="s">
        <v>154</v>
      </c>
      <c r="C115" s="115">
        <v>20155111711</v>
      </c>
      <c r="D115" s="116">
        <v>29.7</v>
      </c>
      <c r="E115" s="116">
        <v>49.99</v>
      </c>
      <c r="F115" s="118">
        <v>9.5</v>
      </c>
      <c r="G115" s="119">
        <f>D115+E115+F115</f>
        <v>89.19</v>
      </c>
      <c r="H115" s="115" t="s">
        <v>152</v>
      </c>
    </row>
    <row r="116" spans="1:8" s="55" customFormat="1" ht="16.5" customHeight="1">
      <c r="A116" s="120" t="s">
        <v>7</v>
      </c>
      <c r="B116" s="120" t="s">
        <v>155</v>
      </c>
      <c r="C116" s="120">
        <v>20155112116</v>
      </c>
      <c r="D116" s="117">
        <v>29.8</v>
      </c>
      <c r="E116" s="117">
        <v>49.73</v>
      </c>
      <c r="F116" s="116">
        <v>9</v>
      </c>
      <c r="G116" s="119">
        <f>D116+E116+F116</f>
        <v>88.53</v>
      </c>
      <c r="H116" s="115" t="s">
        <v>152</v>
      </c>
    </row>
  </sheetData>
  <sheetProtection/>
  <autoFilter ref="A1:H116"/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A1" sqref="A1:A2"/>
    </sheetView>
  </sheetViews>
  <sheetFormatPr defaultColWidth="9.00390625" defaultRowHeight="14.25"/>
  <cols>
    <col min="1" max="1" width="12.75390625" style="9" customWidth="1"/>
    <col min="2" max="2" width="10.625" style="9" customWidth="1"/>
    <col min="3" max="3" width="15.125" style="9" customWidth="1"/>
    <col min="4" max="4" width="14.375" style="10" customWidth="1"/>
    <col min="5" max="5" width="15.125" style="10" customWidth="1"/>
    <col min="6" max="6" width="15.00390625" style="9" customWidth="1"/>
    <col min="7" max="7" width="12.875" style="9" customWidth="1"/>
    <col min="8" max="8" width="14.125" style="10" customWidth="1"/>
    <col min="9" max="9" width="14.125" style="9" customWidth="1"/>
    <col min="10" max="10" width="29.75390625" style="11" customWidth="1"/>
  </cols>
  <sheetData>
    <row r="1" spans="1:10" s="1" customFormat="1" ht="39.75" customHeight="1">
      <c r="A1" s="12" t="s">
        <v>19</v>
      </c>
      <c r="B1" s="12" t="s">
        <v>20</v>
      </c>
      <c r="C1" s="12" t="s">
        <v>21</v>
      </c>
      <c r="D1" s="13" t="s">
        <v>156</v>
      </c>
      <c r="E1" s="13" t="s">
        <v>157</v>
      </c>
      <c r="F1" s="12" t="s">
        <v>23</v>
      </c>
      <c r="G1" s="12" t="s">
        <v>158</v>
      </c>
      <c r="H1" s="13" t="s">
        <v>6</v>
      </c>
      <c r="I1" s="38" t="s">
        <v>25</v>
      </c>
      <c r="J1" s="39"/>
    </row>
    <row r="2" spans="1:10" s="2" customFormat="1" ht="19.5" customHeight="1">
      <c r="A2" s="14"/>
      <c r="B2" s="14"/>
      <c r="C2" s="14"/>
      <c r="D2" s="15"/>
      <c r="E2" s="15"/>
      <c r="F2" s="14"/>
      <c r="G2" s="14"/>
      <c r="H2" s="15"/>
      <c r="I2" s="38"/>
      <c r="J2" s="40"/>
    </row>
    <row r="3" spans="1:10" s="3" customFormat="1" ht="14.25">
      <c r="A3" s="16" t="s">
        <v>7</v>
      </c>
      <c r="B3" s="16" t="s">
        <v>159</v>
      </c>
      <c r="C3" s="16">
        <v>20165195014</v>
      </c>
      <c r="D3" s="17">
        <v>10.86</v>
      </c>
      <c r="E3" s="17">
        <v>10.76</v>
      </c>
      <c r="F3" s="16">
        <v>50</v>
      </c>
      <c r="G3" s="16">
        <v>20</v>
      </c>
      <c r="H3" s="18">
        <f>SUM(D3:G3)</f>
        <v>91.62</v>
      </c>
      <c r="I3" s="19" t="s">
        <v>27</v>
      </c>
      <c r="J3" s="41"/>
    </row>
    <row r="4" spans="1:10" s="3" customFormat="1" ht="14.25">
      <c r="A4" s="16" t="s">
        <v>7</v>
      </c>
      <c r="B4" s="16" t="s">
        <v>160</v>
      </c>
      <c r="C4" s="16">
        <v>20165194916</v>
      </c>
      <c r="D4" s="17">
        <v>11.59</v>
      </c>
      <c r="E4" s="17">
        <v>11.52</v>
      </c>
      <c r="F4" s="16">
        <v>50</v>
      </c>
      <c r="G4" s="16">
        <v>18.5</v>
      </c>
      <c r="H4" s="18">
        <f>SUM(D4:G4)</f>
        <v>91.61</v>
      </c>
      <c r="I4" s="19" t="s">
        <v>27</v>
      </c>
      <c r="J4" s="41"/>
    </row>
    <row r="5" spans="1:10" s="3" customFormat="1" ht="14.25">
      <c r="A5" s="16" t="s">
        <v>7</v>
      </c>
      <c r="B5" s="16" t="s">
        <v>161</v>
      </c>
      <c r="C5" s="16">
        <v>20165195017</v>
      </c>
      <c r="D5" s="17">
        <v>10.5</v>
      </c>
      <c r="E5" s="17">
        <v>12.06</v>
      </c>
      <c r="F5" s="16">
        <v>50</v>
      </c>
      <c r="G5" s="16">
        <v>19</v>
      </c>
      <c r="H5" s="18">
        <f>SUM(D5:G5)</f>
        <v>91.56</v>
      </c>
      <c r="I5" s="19" t="s">
        <v>27</v>
      </c>
      <c r="J5" s="41"/>
    </row>
    <row r="6" spans="1:10" s="3" customFormat="1" ht="14.25">
      <c r="A6" s="16" t="s">
        <v>7</v>
      </c>
      <c r="B6" s="16" t="s">
        <v>162</v>
      </c>
      <c r="C6" s="16">
        <v>20165194913</v>
      </c>
      <c r="D6" s="17">
        <v>11.79</v>
      </c>
      <c r="E6" s="17">
        <v>12.29</v>
      </c>
      <c r="F6" s="16">
        <v>50</v>
      </c>
      <c r="G6" s="16">
        <v>17.5</v>
      </c>
      <c r="H6" s="18">
        <f>SUM(D6:G6)</f>
        <v>91.58</v>
      </c>
      <c r="I6" s="19" t="s">
        <v>27</v>
      </c>
      <c r="J6" s="41"/>
    </row>
    <row r="7" spans="1:10" s="3" customFormat="1" ht="15" customHeight="1">
      <c r="A7" s="19" t="s">
        <v>7</v>
      </c>
      <c r="B7" s="19" t="s">
        <v>163</v>
      </c>
      <c r="C7" s="19">
        <v>20175196825</v>
      </c>
      <c r="D7" s="18">
        <v>11.73</v>
      </c>
      <c r="E7" s="18">
        <v>12.26</v>
      </c>
      <c r="F7" s="19">
        <v>50</v>
      </c>
      <c r="G7" s="19">
        <v>20</v>
      </c>
      <c r="H7" s="18">
        <v>93.99</v>
      </c>
      <c r="I7" s="19" t="s">
        <v>27</v>
      </c>
      <c r="J7" s="42"/>
    </row>
    <row r="8" spans="1:10" s="3" customFormat="1" ht="14.25">
      <c r="A8" s="19" t="s">
        <v>7</v>
      </c>
      <c r="B8" s="19" t="s">
        <v>164</v>
      </c>
      <c r="C8" s="19">
        <v>20155112316</v>
      </c>
      <c r="D8" s="18">
        <v>11.18</v>
      </c>
      <c r="E8" s="18">
        <v>12</v>
      </c>
      <c r="F8" s="18">
        <v>50</v>
      </c>
      <c r="G8" s="18">
        <v>20</v>
      </c>
      <c r="H8" s="18">
        <v>93.18</v>
      </c>
      <c r="I8" s="19" t="s">
        <v>48</v>
      </c>
      <c r="J8" s="42"/>
    </row>
    <row r="9" spans="1:10" s="3" customFormat="1" ht="14.25">
      <c r="A9" s="20" t="s">
        <v>7</v>
      </c>
      <c r="B9" s="20" t="s">
        <v>165</v>
      </c>
      <c r="C9" s="20">
        <v>20165110122</v>
      </c>
      <c r="D9" s="21">
        <v>11.43</v>
      </c>
      <c r="E9" s="21">
        <v>11.53</v>
      </c>
      <c r="F9" s="22">
        <v>48.5</v>
      </c>
      <c r="G9" s="22">
        <v>19</v>
      </c>
      <c r="H9" s="21">
        <v>90.46</v>
      </c>
      <c r="I9" s="19" t="s">
        <v>54</v>
      </c>
      <c r="J9" s="42"/>
    </row>
    <row r="10" spans="1:10" s="4" customFormat="1" ht="14.25">
      <c r="A10" s="23" t="s">
        <v>7</v>
      </c>
      <c r="B10" s="24" t="s">
        <v>166</v>
      </c>
      <c r="C10" s="23">
        <v>20155173729</v>
      </c>
      <c r="D10" s="25">
        <v>12.04</v>
      </c>
      <c r="E10" s="25">
        <v>11.77</v>
      </c>
      <c r="F10" s="23">
        <v>49.57</v>
      </c>
      <c r="G10" s="23">
        <v>17</v>
      </c>
      <c r="H10" s="25">
        <f>D10+F10+G10+E10</f>
        <v>90.38</v>
      </c>
      <c r="I10" s="19" t="s">
        <v>54</v>
      </c>
      <c r="J10" s="43"/>
    </row>
    <row r="11" spans="1:10" s="5" customFormat="1" ht="14.25">
      <c r="A11" s="23" t="s">
        <v>7</v>
      </c>
      <c r="B11" s="24" t="s">
        <v>167</v>
      </c>
      <c r="C11" s="23">
        <v>20165111818</v>
      </c>
      <c r="D11" s="25">
        <v>11.29</v>
      </c>
      <c r="E11" s="25">
        <v>12.32</v>
      </c>
      <c r="F11" s="25">
        <v>49.99</v>
      </c>
      <c r="G11" s="25">
        <v>19</v>
      </c>
      <c r="H11" s="26">
        <f>SUM(D11:G11)</f>
        <v>92.6</v>
      </c>
      <c r="I11" s="19" t="s">
        <v>69</v>
      </c>
      <c r="J11" s="44"/>
    </row>
    <row r="12" spans="1:10" s="5" customFormat="1" ht="14.25">
      <c r="A12" s="23" t="s">
        <v>7</v>
      </c>
      <c r="B12" s="24" t="s">
        <v>168</v>
      </c>
      <c r="C12" s="23">
        <v>20165112015</v>
      </c>
      <c r="D12" s="25">
        <v>11.4</v>
      </c>
      <c r="E12" s="25">
        <v>11.8</v>
      </c>
      <c r="F12" s="25">
        <v>49.58</v>
      </c>
      <c r="G12" s="25">
        <v>19.5</v>
      </c>
      <c r="H12" s="26">
        <f>SUM(D12:G12)</f>
        <v>92.28</v>
      </c>
      <c r="I12" s="19" t="s">
        <v>69</v>
      </c>
      <c r="J12" s="44"/>
    </row>
    <row r="13" spans="1:10" s="6" customFormat="1" ht="14.25">
      <c r="A13" s="23" t="s">
        <v>7</v>
      </c>
      <c r="B13" s="24" t="s">
        <v>169</v>
      </c>
      <c r="C13" s="23">
        <v>20155111329</v>
      </c>
      <c r="D13" s="25">
        <v>11.21</v>
      </c>
      <c r="E13" s="25">
        <v>11.45</v>
      </c>
      <c r="F13" s="23">
        <v>49.5</v>
      </c>
      <c r="G13" s="23">
        <v>18</v>
      </c>
      <c r="H13" s="25">
        <f>SUM(D13:G13)</f>
        <v>90.16</v>
      </c>
      <c r="I13" s="19" t="s">
        <v>79</v>
      </c>
      <c r="J13" s="45"/>
    </row>
    <row r="14" spans="1:10" s="7" customFormat="1" ht="14.25">
      <c r="A14" s="23" t="s">
        <v>7</v>
      </c>
      <c r="B14" s="24" t="s">
        <v>170</v>
      </c>
      <c r="C14" s="23">
        <v>20173332127</v>
      </c>
      <c r="D14" s="25">
        <v>10.74</v>
      </c>
      <c r="E14" s="25">
        <v>10.49</v>
      </c>
      <c r="F14" s="23">
        <v>48.9</v>
      </c>
      <c r="G14" s="23">
        <v>19.5</v>
      </c>
      <c r="H14" s="25">
        <v>89.73</v>
      </c>
      <c r="I14" s="19" t="s">
        <v>82</v>
      </c>
      <c r="J14" s="44"/>
    </row>
    <row r="15" spans="1:10" s="7" customFormat="1" ht="14.25">
      <c r="A15" s="27" t="s">
        <v>7</v>
      </c>
      <c r="B15" s="24" t="s">
        <v>171</v>
      </c>
      <c r="C15" s="27">
        <v>20175418004</v>
      </c>
      <c r="D15" s="28">
        <v>11.48</v>
      </c>
      <c r="E15" s="28">
        <v>10.47</v>
      </c>
      <c r="F15" s="27">
        <v>50</v>
      </c>
      <c r="G15" s="27">
        <v>20</v>
      </c>
      <c r="H15" s="28">
        <v>91.95</v>
      </c>
      <c r="I15" s="19" t="s">
        <v>82</v>
      </c>
      <c r="J15" s="44"/>
    </row>
    <row r="16" spans="1:10" s="8" customFormat="1" ht="14.25">
      <c r="A16" s="27" t="s">
        <v>7</v>
      </c>
      <c r="B16" s="24" t="s">
        <v>172</v>
      </c>
      <c r="C16" s="27">
        <v>20175417904</v>
      </c>
      <c r="D16" s="28">
        <v>11.1</v>
      </c>
      <c r="E16" s="28">
        <v>11.27</v>
      </c>
      <c r="F16" s="27">
        <v>49.13</v>
      </c>
      <c r="G16" s="27">
        <v>19</v>
      </c>
      <c r="H16" s="28">
        <v>90.5</v>
      </c>
      <c r="I16" s="19" t="s">
        <v>82</v>
      </c>
      <c r="J16" s="46"/>
    </row>
    <row r="17" spans="1:10" s="3" customFormat="1" ht="14.25">
      <c r="A17" s="19" t="s">
        <v>7</v>
      </c>
      <c r="B17" s="19" t="s">
        <v>173</v>
      </c>
      <c r="C17" s="19">
        <v>20165259045</v>
      </c>
      <c r="D17" s="18">
        <v>10.24</v>
      </c>
      <c r="E17" s="18">
        <v>10.75</v>
      </c>
      <c r="F17" s="19">
        <v>47.56</v>
      </c>
      <c r="G17" s="19">
        <v>19</v>
      </c>
      <c r="H17" s="18">
        <v>87.56</v>
      </c>
      <c r="I17" s="19" t="s">
        <v>82</v>
      </c>
      <c r="J17" s="42"/>
    </row>
    <row r="18" spans="1:10" s="3" customFormat="1" ht="14.25">
      <c r="A18" s="19" t="s">
        <v>7</v>
      </c>
      <c r="B18" s="19" t="s">
        <v>174</v>
      </c>
      <c r="C18" s="19">
        <v>20175258527</v>
      </c>
      <c r="D18" s="18">
        <v>12</v>
      </c>
      <c r="E18" s="18">
        <v>11.69</v>
      </c>
      <c r="F18" s="19">
        <v>48.5</v>
      </c>
      <c r="G18" s="19">
        <v>19</v>
      </c>
      <c r="H18" s="18">
        <v>91.19</v>
      </c>
      <c r="I18" s="19" t="s">
        <v>82</v>
      </c>
      <c r="J18" s="42"/>
    </row>
    <row r="19" spans="1:10" s="4" customFormat="1" ht="14.25">
      <c r="A19" s="29" t="s">
        <v>7</v>
      </c>
      <c r="B19" s="19" t="s">
        <v>175</v>
      </c>
      <c r="C19" s="30">
        <v>20175111505</v>
      </c>
      <c r="D19" s="26">
        <v>11.33</v>
      </c>
      <c r="E19" s="26">
        <v>11.92</v>
      </c>
      <c r="F19" s="29">
        <v>49.5</v>
      </c>
      <c r="G19" s="29">
        <v>18</v>
      </c>
      <c r="H19" s="26">
        <f>D19+E19+F19+G19</f>
        <v>90.75</v>
      </c>
      <c r="I19" s="19" t="s">
        <v>93</v>
      </c>
      <c r="J19" s="43"/>
    </row>
    <row r="20" spans="1:10" s="4" customFormat="1" ht="14.25">
      <c r="A20" s="29" t="s">
        <v>7</v>
      </c>
      <c r="B20" s="19" t="s">
        <v>176</v>
      </c>
      <c r="C20" s="31">
        <v>20175111306</v>
      </c>
      <c r="D20" s="26">
        <v>10.8</v>
      </c>
      <c r="E20" s="26">
        <v>11.5</v>
      </c>
      <c r="F20" s="29">
        <v>49.5</v>
      </c>
      <c r="G20" s="29">
        <v>18</v>
      </c>
      <c r="H20" s="26">
        <f>D20+E20+F20+G20</f>
        <v>89.8</v>
      </c>
      <c r="I20" s="19" t="s">
        <v>93</v>
      </c>
      <c r="J20" s="43"/>
    </row>
    <row r="21" spans="1:10" s="4" customFormat="1" ht="14.25">
      <c r="A21" s="29" t="s">
        <v>7</v>
      </c>
      <c r="B21" s="19" t="s">
        <v>177</v>
      </c>
      <c r="C21" s="32">
        <v>20175111405</v>
      </c>
      <c r="D21" s="26">
        <v>10.73</v>
      </c>
      <c r="E21" s="26">
        <v>11.54</v>
      </c>
      <c r="F21" s="29">
        <v>49.5</v>
      </c>
      <c r="G21" s="29">
        <v>18</v>
      </c>
      <c r="H21" s="26">
        <f>D21+E21+F21+G21</f>
        <v>89.77</v>
      </c>
      <c r="I21" s="19" t="s">
        <v>93</v>
      </c>
      <c r="J21" s="43"/>
    </row>
    <row r="22" spans="1:10" s="4" customFormat="1" ht="14.25">
      <c r="A22" s="29" t="s">
        <v>7</v>
      </c>
      <c r="B22" s="19" t="s">
        <v>178</v>
      </c>
      <c r="C22" s="32" t="s">
        <v>179</v>
      </c>
      <c r="D22" s="26">
        <v>11.29</v>
      </c>
      <c r="E22" s="26">
        <v>11.77</v>
      </c>
      <c r="F22" s="29">
        <v>49</v>
      </c>
      <c r="G22" s="29">
        <v>17.5</v>
      </c>
      <c r="H22" s="26">
        <v>89.56</v>
      </c>
      <c r="I22" s="19" t="s">
        <v>93</v>
      </c>
      <c r="J22" s="43"/>
    </row>
    <row r="23" spans="1:10" s="4" customFormat="1" ht="14.25">
      <c r="A23" s="29" t="s">
        <v>7</v>
      </c>
      <c r="B23" s="19" t="s">
        <v>180</v>
      </c>
      <c r="C23" s="30">
        <v>20175111021</v>
      </c>
      <c r="D23" s="26">
        <v>10.69</v>
      </c>
      <c r="E23" s="26">
        <v>11.19</v>
      </c>
      <c r="F23" s="29">
        <v>49</v>
      </c>
      <c r="G23" s="29">
        <v>17.5</v>
      </c>
      <c r="H23" s="26">
        <f>D23+E23+F23+G23</f>
        <v>88.38</v>
      </c>
      <c r="I23" s="19" t="s">
        <v>93</v>
      </c>
      <c r="J23" s="43"/>
    </row>
    <row r="24" spans="1:10" s="4" customFormat="1" ht="14.25">
      <c r="A24" s="29" t="s">
        <v>7</v>
      </c>
      <c r="B24" s="19" t="s">
        <v>181</v>
      </c>
      <c r="C24" s="32">
        <v>20175111120</v>
      </c>
      <c r="D24" s="26">
        <v>10.99</v>
      </c>
      <c r="E24" s="26">
        <v>11.27</v>
      </c>
      <c r="F24" s="29">
        <v>48</v>
      </c>
      <c r="G24" s="29">
        <v>17.5</v>
      </c>
      <c r="H24" s="26">
        <f>D24+E24+F24+G24</f>
        <v>87.75999999999999</v>
      </c>
      <c r="I24" s="19" t="s">
        <v>93</v>
      </c>
      <c r="J24" s="43"/>
    </row>
    <row r="25" spans="1:10" s="4" customFormat="1" ht="14.25">
      <c r="A25" s="27" t="s">
        <v>7</v>
      </c>
      <c r="B25" s="19" t="s">
        <v>182</v>
      </c>
      <c r="C25" s="32">
        <v>20145414915</v>
      </c>
      <c r="D25" s="26">
        <v>12.26</v>
      </c>
      <c r="E25" s="26">
        <v>12.66</v>
      </c>
      <c r="F25" s="29">
        <v>49</v>
      </c>
      <c r="G25" s="29">
        <v>19</v>
      </c>
      <c r="H25" s="26">
        <v>92.92</v>
      </c>
      <c r="I25" s="19" t="s">
        <v>117</v>
      </c>
      <c r="J25" s="43"/>
    </row>
    <row r="26" spans="1:10" s="7" customFormat="1" ht="14.25">
      <c r="A26" s="27" t="s">
        <v>183</v>
      </c>
      <c r="B26" s="24" t="s">
        <v>184</v>
      </c>
      <c r="C26" s="27">
        <v>20155112624</v>
      </c>
      <c r="D26" s="28">
        <v>9.98</v>
      </c>
      <c r="E26" s="28">
        <v>10.86</v>
      </c>
      <c r="F26" s="27">
        <v>47</v>
      </c>
      <c r="G26" s="27">
        <v>18</v>
      </c>
      <c r="H26" s="28">
        <v>85.84</v>
      </c>
      <c r="I26" s="19" t="s">
        <v>117</v>
      </c>
      <c r="J26" s="44"/>
    </row>
    <row r="27" spans="1:9" ht="14.25">
      <c r="A27" s="33" t="s">
        <v>7</v>
      </c>
      <c r="B27" s="20" t="s">
        <v>185</v>
      </c>
      <c r="C27" s="33">
        <v>20175111906</v>
      </c>
      <c r="D27" s="34">
        <v>11.36</v>
      </c>
      <c r="E27" s="34">
        <v>11.77</v>
      </c>
      <c r="F27" s="33">
        <v>49.8</v>
      </c>
      <c r="G27" s="33">
        <v>19.5</v>
      </c>
      <c r="H27" s="34">
        <f aca="true" t="shared" si="0" ref="H27:H32">SUM(D27:G27)</f>
        <v>92.42999999999999</v>
      </c>
      <c r="I27" s="47" t="s">
        <v>138</v>
      </c>
    </row>
    <row r="28" spans="1:9" ht="14.25">
      <c r="A28" s="33" t="s">
        <v>7</v>
      </c>
      <c r="B28" s="20" t="s">
        <v>186</v>
      </c>
      <c r="C28" s="33">
        <v>20175112209</v>
      </c>
      <c r="D28" s="34">
        <v>11.36</v>
      </c>
      <c r="E28" s="34">
        <v>11.34</v>
      </c>
      <c r="F28" s="33">
        <v>49.92</v>
      </c>
      <c r="G28" s="33">
        <v>19.5</v>
      </c>
      <c r="H28" s="34">
        <f t="shared" si="0"/>
        <v>92.12</v>
      </c>
      <c r="I28" s="47" t="s">
        <v>138</v>
      </c>
    </row>
    <row r="29" spans="1:9" ht="14.25">
      <c r="A29" s="33" t="s">
        <v>7</v>
      </c>
      <c r="B29" s="20" t="s">
        <v>187</v>
      </c>
      <c r="C29" s="33">
        <v>20175111725</v>
      </c>
      <c r="D29" s="34">
        <v>11.1</v>
      </c>
      <c r="E29" s="34">
        <v>11.7</v>
      </c>
      <c r="F29" s="33">
        <v>49.8</v>
      </c>
      <c r="G29" s="33">
        <v>19.5</v>
      </c>
      <c r="H29" s="34">
        <f t="shared" si="0"/>
        <v>92.1</v>
      </c>
      <c r="I29" s="47" t="s">
        <v>138</v>
      </c>
    </row>
    <row r="30" spans="1:9" ht="14.25">
      <c r="A30" s="33" t="s">
        <v>7</v>
      </c>
      <c r="B30" s="20" t="s">
        <v>188</v>
      </c>
      <c r="C30" s="33">
        <v>20175111814</v>
      </c>
      <c r="D30" s="34">
        <v>11.29</v>
      </c>
      <c r="E30" s="34">
        <v>10.86</v>
      </c>
      <c r="F30" s="33">
        <v>49.85</v>
      </c>
      <c r="G30" s="33">
        <v>20</v>
      </c>
      <c r="H30" s="34">
        <f t="shared" si="0"/>
        <v>92</v>
      </c>
      <c r="I30" s="47" t="s">
        <v>138</v>
      </c>
    </row>
    <row r="31" spans="1:9" ht="14.25">
      <c r="A31" s="33" t="s">
        <v>7</v>
      </c>
      <c r="B31" s="20" t="s">
        <v>189</v>
      </c>
      <c r="C31" s="33">
        <v>20165327841</v>
      </c>
      <c r="D31" s="34">
        <v>11.28</v>
      </c>
      <c r="E31" s="34">
        <v>11.1</v>
      </c>
      <c r="F31" s="33">
        <v>49.95</v>
      </c>
      <c r="G31" s="33">
        <v>19.5</v>
      </c>
      <c r="H31" s="34">
        <f t="shared" si="0"/>
        <v>91.83</v>
      </c>
      <c r="I31" s="47" t="s">
        <v>138</v>
      </c>
    </row>
    <row r="32" spans="1:9" ht="14.25">
      <c r="A32" s="33" t="s">
        <v>7</v>
      </c>
      <c r="B32" s="20" t="s">
        <v>190</v>
      </c>
      <c r="C32" s="33">
        <v>20175112312</v>
      </c>
      <c r="D32" s="34">
        <v>10.2</v>
      </c>
      <c r="E32" s="34">
        <v>11.1</v>
      </c>
      <c r="F32" s="33">
        <v>50</v>
      </c>
      <c r="G32" s="33">
        <v>20</v>
      </c>
      <c r="H32" s="34">
        <f t="shared" si="0"/>
        <v>91.3</v>
      </c>
      <c r="I32" s="47" t="s">
        <v>138</v>
      </c>
    </row>
    <row r="33" spans="1:9" ht="14.25">
      <c r="A33" s="35" t="s">
        <v>7</v>
      </c>
      <c r="B33" s="36" t="s">
        <v>191</v>
      </c>
      <c r="C33" s="35">
        <v>20145165121</v>
      </c>
      <c r="D33" s="37">
        <v>11</v>
      </c>
      <c r="E33" s="37">
        <v>11.89</v>
      </c>
      <c r="F33" s="29">
        <v>49.75</v>
      </c>
      <c r="G33" s="29">
        <v>19</v>
      </c>
      <c r="H33" s="26">
        <f>D33+E33+F33+G33</f>
        <v>91.64</v>
      </c>
      <c r="I33" s="19" t="s">
        <v>152</v>
      </c>
    </row>
  </sheetData>
  <sheetProtection/>
  <autoFilter ref="A1:I33"/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2019-04-02T17:17:25Z</dcterms:created>
  <dcterms:modified xsi:type="dcterms:W3CDTF">2019-04-08T03:10:48Z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